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 yWindow="48" windowWidth="19488" windowHeight="8844"/>
  </bookViews>
  <sheets>
    <sheet name="Información General" sheetId="1" r:id="rId1"/>
    <sheet name="datos" sheetId="2" state="hidden" r:id="rId2"/>
    <sheet name="Datos académicos" sheetId="3" r:id="rId3"/>
    <sheet name="Profesorado" sheetId="4" r:id="rId4"/>
    <sheet name="Datos económicos" sheetId="5" r:id="rId5"/>
  </sheets>
  <definedNames>
    <definedName name="APELLIDO1" localSheetId="3">Profesorado!$B$41:$B$65</definedName>
    <definedName name="APELLIDO2" localSheetId="3">Profesorado!$C$41:$C$65</definedName>
    <definedName name="_xlnm.Print_Area" localSheetId="2">'Datos académicos'!$A$1:$M$112</definedName>
    <definedName name="_xlnm.Print_Area" localSheetId="4">'Datos económicos'!$A$1:$I$66</definedName>
    <definedName name="_xlnm.Print_Area" localSheetId="0">'Información General'!$A$1:$G$54</definedName>
    <definedName name="_xlnm.Print_Area" localSheetId="3">Profesorado!$A$1:$I$76</definedName>
    <definedName name="DNI" localSheetId="3">Profesorado!$D$41:$D$65</definedName>
    <definedName name="NOMBRE" localSheetId="3">Profesorado!$A$41:$A$65</definedName>
  </definedNames>
  <calcPr calcId="145621"/>
</workbook>
</file>

<file path=xl/calcChain.xml><?xml version="1.0" encoding="utf-8"?>
<calcChain xmlns="http://schemas.openxmlformats.org/spreadsheetml/2006/main">
  <c r="G63" i="5" l="1"/>
  <c r="C6" i="5" l="1"/>
  <c r="G74" i="4"/>
  <c r="H73" i="4"/>
  <c r="G73" i="4"/>
  <c r="G75" i="4"/>
  <c r="H75" i="4"/>
  <c r="G70" i="4"/>
  <c r="G69" i="4"/>
  <c r="G68" i="4"/>
  <c r="G67" i="4"/>
  <c r="G34" i="4"/>
  <c r="G33" i="4"/>
  <c r="G32" i="4"/>
  <c r="G31" i="4"/>
  <c r="E47" i="1" l="1"/>
  <c r="A58" i="3"/>
  <c r="H45" i="5" l="1"/>
  <c r="G35" i="5" l="1"/>
  <c r="G36" i="5"/>
  <c r="G37" i="5"/>
  <c r="G38" i="5"/>
  <c r="G24" i="5"/>
  <c r="G25" i="5"/>
  <c r="G26" i="5"/>
  <c r="G27" i="5"/>
  <c r="G28" i="5"/>
  <c r="G29" i="5"/>
  <c r="G42" i="5"/>
  <c r="G43" i="1"/>
  <c r="G58" i="3"/>
  <c r="G61" i="3"/>
  <c r="G60" i="3"/>
  <c r="G59" i="3"/>
  <c r="K59" i="3"/>
  <c r="K58" i="3"/>
  <c r="D5" i="5"/>
  <c r="E4" i="5"/>
  <c r="H74" i="4"/>
  <c r="C4" i="5" l="1"/>
  <c r="G41" i="5" l="1"/>
  <c r="G39" i="5"/>
  <c r="I5" i="5" l="1"/>
  <c r="G58" i="5" s="1"/>
  <c r="A18" i="1"/>
  <c r="G31" i="5"/>
  <c r="G30" i="5"/>
  <c r="I31" i="5" s="1"/>
  <c r="F9" i="5" l="1"/>
  <c r="G11" i="5" s="1"/>
  <c r="F16" i="5" s="1"/>
  <c r="H5" i="5"/>
  <c r="H4" i="5"/>
  <c r="H3" i="5"/>
  <c r="I41" i="4"/>
  <c r="G40" i="5"/>
  <c r="I42" i="5" s="1"/>
  <c r="I65" i="4"/>
  <c r="I64" i="4"/>
  <c r="I63" i="4"/>
  <c r="I62" i="4"/>
  <c r="I61" i="4"/>
  <c r="I60" i="4"/>
  <c r="I59" i="4"/>
  <c r="I58" i="4"/>
  <c r="I57" i="4"/>
  <c r="I56" i="4"/>
  <c r="I55" i="4"/>
  <c r="I54" i="4"/>
  <c r="I53" i="4"/>
  <c r="I52" i="4"/>
  <c r="I51" i="4"/>
  <c r="I50" i="4"/>
  <c r="I49" i="4"/>
  <c r="I48" i="4"/>
  <c r="I47" i="4"/>
  <c r="I46" i="4"/>
  <c r="I45" i="4"/>
  <c r="I44" i="4"/>
  <c r="I43" i="4"/>
  <c r="I42" i="4"/>
  <c r="I28" i="4" l="1"/>
  <c r="I29" i="4"/>
  <c r="I5" i="4"/>
  <c r="I6" i="4"/>
  <c r="I7" i="4"/>
  <c r="I8" i="4"/>
  <c r="I9" i="4"/>
  <c r="I10" i="4"/>
  <c r="J9" i="4" l="1"/>
  <c r="J8" i="4"/>
  <c r="J29" i="4"/>
  <c r="J28" i="4"/>
  <c r="J10" i="4"/>
  <c r="J5" i="4"/>
  <c r="J7" i="4"/>
  <c r="J6" i="4"/>
  <c r="H20" i="5"/>
  <c r="G60" i="5"/>
  <c r="I11" i="4"/>
  <c r="I12" i="4"/>
  <c r="I13" i="4"/>
  <c r="I14" i="4"/>
  <c r="I15" i="4"/>
  <c r="I16" i="4"/>
  <c r="I17" i="4"/>
  <c r="I18" i="4"/>
  <c r="I19" i="4"/>
  <c r="I20" i="4"/>
  <c r="I21" i="4"/>
  <c r="I22" i="4"/>
  <c r="I23" i="4"/>
  <c r="I24" i="4"/>
  <c r="I25" i="4"/>
  <c r="I26" i="4"/>
  <c r="I27" i="4"/>
  <c r="J23" i="4" l="1"/>
  <c r="J15" i="4"/>
  <c r="J26" i="4"/>
  <c r="J22" i="4"/>
  <c r="J18" i="4"/>
  <c r="J14" i="4"/>
  <c r="J25" i="4"/>
  <c r="J21" i="4"/>
  <c r="J17" i="4"/>
  <c r="J13" i="4"/>
  <c r="J27" i="4"/>
  <c r="J19" i="4"/>
  <c r="J24" i="4"/>
  <c r="J20" i="4"/>
  <c r="J16" i="4"/>
  <c r="J12" i="4"/>
  <c r="J11" i="4"/>
  <c r="K60" i="3"/>
  <c r="G29" i="1" l="1"/>
  <c r="H76" i="4" l="1"/>
  <c r="L60" i="3"/>
</calcChain>
</file>

<file path=xl/sharedStrings.xml><?xml version="1.0" encoding="utf-8"?>
<sst xmlns="http://schemas.openxmlformats.org/spreadsheetml/2006/main" count="213" uniqueCount="189">
  <si>
    <t>Escuela de Doctorado</t>
  </si>
  <si>
    <t>Facultad de Ciencias</t>
  </si>
  <si>
    <t>Facultad de Ciencias Económicas y Empresariales</t>
  </si>
  <si>
    <t>Facultad de Derecho</t>
  </si>
  <si>
    <t>Facultad de Humanidades y Educación</t>
  </si>
  <si>
    <t>Escuela de Enfermería</t>
  </si>
  <si>
    <t>Escuela Politécnica Superior</t>
  </si>
  <si>
    <t>Escuela de Relaciones Laborales</t>
  </si>
  <si>
    <t>Instituto Universitario de Restauración</t>
  </si>
  <si>
    <t>Instituto de Administración Pública</t>
  </si>
  <si>
    <t>Instituto Universitario de Formación e Innovación Educativa</t>
  </si>
  <si>
    <t>Departamento de Biotecnología y Ciencia de los Alimentos</t>
  </si>
  <si>
    <t>Departamento de Ciencias de la Educación</t>
  </si>
  <si>
    <t>Departamento de Ciencias Historicas y Geografía</t>
  </si>
  <si>
    <t>Departamento de Construcciones Arquitectónicas e Ingeniería de la Construcción y del Terreno</t>
  </si>
  <si>
    <t>Departamento de Derecho Privado</t>
  </si>
  <si>
    <t>Departamento de Derecho Público</t>
  </si>
  <si>
    <t>Departamento de Didácticas Específicas</t>
  </si>
  <si>
    <t>Departamento de Economía Aplicada</t>
  </si>
  <si>
    <t>Departamento de Economía y Administración de Empresas</t>
  </si>
  <si>
    <t>Departamento de Expresión Gráfica</t>
  </si>
  <si>
    <t>Departamento de Filología</t>
  </si>
  <si>
    <t>Departamento de Física</t>
  </si>
  <si>
    <t>Departamento de Ingeniería Civil</t>
  </si>
  <si>
    <t>Departamento de Ingeniería Electromecánica</t>
  </si>
  <si>
    <t>Departamento de Matemáticas y Computación</t>
  </si>
  <si>
    <t>Departamento de Química</t>
  </si>
  <si>
    <t>Propuesta</t>
  </si>
  <si>
    <t>Teléfono de contacto</t>
  </si>
  <si>
    <t>e mail de contacto</t>
  </si>
  <si>
    <t>TOTAL HORAS</t>
  </si>
  <si>
    <t xml:space="preserve">En caso de duración Plurianual: </t>
  </si>
  <si>
    <t>Precio primer año</t>
  </si>
  <si>
    <t>Precio segundo año</t>
  </si>
  <si>
    <t>Precio tercer año</t>
  </si>
  <si>
    <t>BECAS</t>
  </si>
  <si>
    <t xml:space="preserve">al </t>
  </si>
  <si>
    <t>FECHA DE INICIO (dd/mm/aaaa)</t>
  </si>
  <si>
    <t>FECHA DE FINALIZACIÓN (dd/mm/aaaa)</t>
  </si>
  <si>
    <t>al</t>
  </si>
  <si>
    <t xml:space="preserve">Período de Preinscripción:     del </t>
  </si>
  <si>
    <t xml:space="preserve">Período de Matrícula:      del </t>
  </si>
  <si>
    <t>TOTAL MATRÍCULA</t>
  </si>
  <si>
    <t xml:space="preserve">DATOS ACADÉMICOS </t>
  </si>
  <si>
    <t>NOMBRE</t>
  </si>
  <si>
    <t>APELLIDO1</t>
  </si>
  <si>
    <t>APELLIDO2</t>
  </si>
  <si>
    <t>DNI</t>
  </si>
  <si>
    <t>CATEGORÍA PROFESIONAL</t>
  </si>
  <si>
    <t>e mail</t>
  </si>
  <si>
    <t>DIRECTOR / COORDINADOR</t>
  </si>
  <si>
    <t>tipo de materia</t>
  </si>
  <si>
    <t>Obligatoria</t>
  </si>
  <si>
    <t>Optativa</t>
  </si>
  <si>
    <t>Trabajo Fin de Título Propio</t>
  </si>
  <si>
    <t>OPT</t>
  </si>
  <si>
    <t>OBL</t>
  </si>
  <si>
    <t>PEX</t>
  </si>
  <si>
    <t>TFT</t>
  </si>
  <si>
    <t>ASIGNATURA / MATERIA</t>
  </si>
  <si>
    <r>
      <t xml:space="preserve">Prácticas externas </t>
    </r>
    <r>
      <rPr>
        <sz val="5"/>
        <color theme="1"/>
        <rFont val="Calibri"/>
        <family val="2"/>
        <scheme val="minor"/>
      </rPr>
      <t>(si son obligatorias)</t>
    </r>
  </si>
  <si>
    <t>nº créditos teóricos</t>
  </si>
  <si>
    <t>nº créditos prácticos</t>
  </si>
  <si>
    <t>Total créditos teóricos</t>
  </si>
  <si>
    <t>Total créditos prácticos</t>
  </si>
  <si>
    <t>curso de duración pluriranual: indicar el curso</t>
  </si>
  <si>
    <t>CONVALIDACIÓN</t>
  </si>
  <si>
    <t>PROFESORADO - perteneciente a la UBU</t>
  </si>
  <si>
    <t>Prof Contratado Doctor</t>
  </si>
  <si>
    <t>VINCULADO A LA UBU</t>
  </si>
  <si>
    <t>Prof Asociado</t>
  </si>
  <si>
    <t>Categorías profesorado</t>
  </si>
  <si>
    <t>CAUN</t>
  </si>
  <si>
    <t>CAEU</t>
  </si>
  <si>
    <t>PTUN</t>
  </si>
  <si>
    <t>Prof Ayudante Doctor</t>
  </si>
  <si>
    <t>Prof colaborador</t>
  </si>
  <si>
    <t>Tipo de Títulos Propios</t>
  </si>
  <si>
    <t>Grado Propio</t>
  </si>
  <si>
    <t>Máster Propio</t>
  </si>
  <si>
    <t>Experto Universitario</t>
  </si>
  <si>
    <t>Seminarios, Jornadas, Encuentros, Talleres, etc.</t>
  </si>
  <si>
    <r>
      <rPr>
        <b/>
        <sz val="8"/>
        <color theme="1"/>
        <rFont val="Calibri"/>
        <family val="2"/>
        <scheme val="minor"/>
      </rPr>
      <t>Artículo 13. Docencia.</t>
    </r>
    <r>
      <rPr>
        <sz val="8"/>
        <color theme="1"/>
        <rFont val="Calibri"/>
        <family val="2"/>
        <scheme val="minor"/>
      </rPr>
      <t xml:space="preserve"> Un profesor de la Universidad de Burgos con dedicación a </t>
    </r>
    <r>
      <rPr>
        <i/>
        <sz val="8"/>
        <color theme="1"/>
        <rFont val="Calibri"/>
        <family val="2"/>
        <scheme val="minor"/>
      </rPr>
      <t xml:space="preserve">tiempo completo </t>
    </r>
    <r>
      <rPr>
        <sz val="8"/>
        <color theme="1"/>
        <rFont val="Calibri"/>
        <family val="2"/>
        <scheme val="minor"/>
      </rPr>
      <t>no podrá impartir más de 120 horas anuales en títulos propios.</t>
    </r>
  </si>
  <si>
    <t>TOTAL PROFESORES VINCULADOS A LA UBU:</t>
  </si>
  <si>
    <t>TOTAL HORAS TEÓRICAS:</t>
  </si>
  <si>
    <t>TOTAL HORAS PRÁCTICAS:</t>
  </si>
  <si>
    <t>TOTAL HORAS:</t>
  </si>
  <si>
    <t xml:space="preserve">TOTAL HORAS </t>
  </si>
  <si>
    <t>PROFESORADO - no perteneciente a la UBU</t>
  </si>
  <si>
    <r>
      <t xml:space="preserve">TOTAL PROFESORES </t>
    </r>
    <r>
      <rPr>
        <b/>
        <sz val="9"/>
        <color theme="1"/>
        <rFont val="Calibri"/>
        <family val="2"/>
        <scheme val="minor"/>
      </rPr>
      <t>NO</t>
    </r>
    <r>
      <rPr>
        <sz val="9"/>
        <color theme="1"/>
        <rFont val="Calibri"/>
        <family val="2"/>
        <scheme val="minor"/>
      </rPr>
      <t xml:space="preserve"> VINCULADOS A LA UBU:</t>
    </r>
  </si>
  <si>
    <t>TOTAL HORAS DOCENCIA TITULO PROPIO</t>
  </si>
  <si>
    <t xml:space="preserve"> PROFESORES NO VINCULADOS A LA UBU:</t>
  </si>
  <si>
    <t>TOTAL</t>
  </si>
  <si>
    <t xml:space="preserve"> PROFESORES VINCULADOS A LA UBU:</t>
  </si>
  <si>
    <t>HORAS TEÓRICAS</t>
  </si>
  <si>
    <t>HORAS PRÁCTICAS</t>
  </si>
  <si>
    <t>DATOS ECONÓMICOS</t>
  </si>
  <si>
    <t>IMPORTE DE MATRÍCULA</t>
  </si>
  <si>
    <t>FORMA DE PAGO</t>
  </si>
  <si>
    <t>INGRESOS POR MATRÍCULA</t>
  </si>
  <si>
    <t>nº de alumnos</t>
  </si>
  <si>
    <t>TOTAL INGRESOS</t>
  </si>
  <si>
    <t>INGRESOS</t>
  </si>
  <si>
    <t>INDICAR PROCEDENCIA de las SUBVENCIONES</t>
  </si>
  <si>
    <r>
      <t>SUBVENCIONES</t>
    </r>
    <r>
      <rPr>
        <sz val="6"/>
        <color theme="1"/>
        <rFont val="Calibri"/>
        <family val="2"/>
        <scheme val="minor"/>
      </rPr>
      <t/>
    </r>
  </si>
  <si>
    <r>
      <t xml:space="preserve">CANON INSTITUCIONAL 18% </t>
    </r>
    <r>
      <rPr>
        <i/>
        <sz val="8"/>
        <color theme="1"/>
        <rFont val="Calibri"/>
        <family val="2"/>
        <scheme val="minor"/>
      </rPr>
      <t xml:space="preserve">Art. 14, a) del Reglamento </t>
    </r>
  </si>
  <si>
    <t xml:space="preserve">RETRIBUCIONES PROFESORADO Y PERSONAL </t>
  </si>
  <si>
    <t>Límite 12% ingresos totales, no superar los 6.000,00 €</t>
  </si>
  <si>
    <t>REMUNERACIONES PROFESORADO VINCULADO A LA UBU</t>
  </si>
  <si>
    <t>REMUNERACIONES PROFESORADO NO UBU</t>
  </si>
  <si>
    <t>PUBLICIDAD</t>
  </si>
  <si>
    <t>PRIMAS DE SEGUROS</t>
  </si>
  <si>
    <t>GASTOS</t>
  </si>
  <si>
    <t>TOTAL GASTOS</t>
  </si>
  <si>
    <t xml:space="preserve">TOTAL REMUNERACIONES PROFESORADO </t>
  </si>
  <si>
    <t>GASTOS DE EJECUCIÓN</t>
  </si>
  <si>
    <t>El Director del Título vigilará el plan de viabilidad económica y, si finalizada la matrícula, el número de alumnos matriculados no coincide con el previsto en el presupuesto planteado, deberá rehacer dicho presupuesto ajustando los gastos a los ingresos reales obtenidos.</t>
  </si>
  <si>
    <t>Si de la liquidación final del presupuesto resulta un superávit, el destino del mismo será:                                                                                                                                                                                                         - 50% quedará a disposición del Título Propio, pudiendo aplicarse a ediciones posteriores del Título o a otras necesidades relacionadas con la docencia o la investigación                                               - 50% se destinará a la financiación de los gastos generales de la Universidad de Burgos</t>
  </si>
  <si>
    <t>Fundación General de la Universidad de Burgos</t>
  </si>
  <si>
    <t>¿La matrícula incluye seguro de accidentes?</t>
  </si>
  <si>
    <t>¿La matrícula incluye tasa de expedición de título?</t>
  </si>
  <si>
    <t>PTEU</t>
  </si>
  <si>
    <t>PROCEDENCIA: empresa, institución</t>
  </si>
  <si>
    <t>EXPEDICIÓN DE TÍTULOS</t>
  </si>
  <si>
    <t>Importe anticipo Preinscripción</t>
  </si>
  <si>
    <t>MATERIAL INVENTARIABLE</t>
  </si>
  <si>
    <t>MATERIAL DIDÁCTICO / MATERIAL DE OFICINA</t>
  </si>
  <si>
    <t>ALQUILER INSTALACIONES ADICIONALES</t>
  </si>
  <si>
    <r>
      <t xml:space="preserve">OTROS GASTOS/SUMINISTROS </t>
    </r>
    <r>
      <rPr>
        <sz val="8"/>
        <color theme="1"/>
        <rFont val="Calibri"/>
        <family val="2"/>
        <scheme val="minor"/>
      </rPr>
      <t>(detallar)</t>
    </r>
  </si>
  <si>
    <t>ALOJAMIENTOS, VIAJES y MANUTENCIONES</t>
  </si>
  <si>
    <t>INSCRIPCIÓN EN CURSOS, JORNADAS…</t>
  </si>
  <si>
    <t>Nº HORAS TEÓRICAS</t>
  </si>
  <si>
    <t>Nº HORAS PRÁCTICAS</t>
  </si>
  <si>
    <t>Cursos de Formación Superior</t>
  </si>
  <si>
    <t>Cursos de Formación</t>
  </si>
  <si>
    <t>Precio cuarto año</t>
  </si>
  <si>
    <r>
      <rPr>
        <b/>
        <sz val="8"/>
        <color theme="1"/>
        <rFont val="Calibri"/>
        <family val="2"/>
        <scheme val="minor"/>
      </rPr>
      <t>Artículo 13. Docencia.</t>
    </r>
    <r>
      <rPr>
        <sz val="8"/>
        <color theme="1"/>
        <rFont val="Calibri"/>
        <family val="2"/>
        <scheme val="minor"/>
      </rPr>
      <t xml:space="preserve"> En el caso de Estudios Propios impartidos en colaboración con entidades externas, la Universidad exigirá a dichas entidades la adecuación de su profesorado y la calidad docente de las enseñanzas a impartir.</t>
    </r>
  </si>
  <si>
    <t>OTRO PERSONAL DE APOYO</t>
  </si>
  <si>
    <t>total remuneraciones profesores UBU</t>
  </si>
  <si>
    <t>€ / hora</t>
  </si>
  <si>
    <t>total remuneraciones profesores NO UBU</t>
  </si>
  <si>
    <t>Presenciales teóricas</t>
  </si>
  <si>
    <t>Presenciales prácticas</t>
  </si>
  <si>
    <t>modalidad de clase</t>
  </si>
  <si>
    <t>modalidad de clases</t>
  </si>
  <si>
    <t>Artículo 14.b) En su caso, la cantidad a percibir por el profesorado de la Universidad y/o de entidades externas si las hubiere. Esta cantidad no podrá superar para cada profesor 200 € por cada hora de clase o toturía para las primeras 5 h, 100 €/h para las siguientes 5 h y 50 €/h para el resto.</t>
  </si>
  <si>
    <t>TASAS ACADÉMICAS</t>
  </si>
  <si>
    <t>nº créditos</t>
  </si>
  <si>
    <t>Total créditos</t>
  </si>
  <si>
    <t>Un crédito equivale a 10 horas lectivas</t>
  </si>
  <si>
    <r>
      <rPr>
        <b/>
        <sz val="8"/>
        <color theme="1"/>
        <rFont val="Calibri"/>
        <family val="2"/>
        <scheme val="minor"/>
      </rPr>
      <t>Tipo de Propuesta</t>
    </r>
    <r>
      <rPr>
        <sz val="8"/>
        <color theme="1"/>
        <rFont val="Calibri"/>
        <family val="2"/>
        <scheme val="minor"/>
      </rPr>
      <t xml:space="preserve"> de Título Propio:</t>
    </r>
  </si>
  <si>
    <r>
      <rPr>
        <b/>
        <sz val="8"/>
        <color theme="1"/>
        <rFont val="Calibri"/>
        <family val="2"/>
        <scheme val="minor"/>
      </rPr>
      <t>Modalidad</t>
    </r>
    <r>
      <rPr>
        <sz val="8"/>
        <color theme="1"/>
        <rFont val="Calibri"/>
        <family val="2"/>
        <scheme val="minor"/>
      </rPr>
      <t xml:space="preserve"> de enseñanza:</t>
    </r>
  </si>
  <si>
    <t>Vicerrectorado de Ordenación Académica y Calidad</t>
  </si>
  <si>
    <t>Dirección / Coordinación del Título Propio:</t>
  </si>
  <si>
    <t>Enviar dos copias a la Fundación General de la UBU (estudios propios), una en papel, a través del Registro general o auxiliares, y otra en este formato Excel por correo electrónico a epropios@ubu.es</t>
  </si>
  <si>
    <r>
      <rPr>
        <b/>
        <sz val="9"/>
        <color theme="1"/>
        <rFont val="Calibri"/>
        <family val="2"/>
        <scheme val="minor"/>
      </rPr>
      <t>Órgano academico que propone</t>
    </r>
    <r>
      <rPr>
        <sz val="9"/>
        <color theme="1"/>
        <rFont val="Calibri"/>
        <family val="2"/>
        <scheme val="minor"/>
      </rPr>
      <t xml:space="preserve"> el Título Propio (Departamento, Facultad, Escuela…):</t>
    </r>
  </si>
  <si>
    <r>
      <rPr>
        <b/>
        <sz val="8"/>
        <color theme="1"/>
        <rFont val="Calibri"/>
        <family val="2"/>
        <scheme val="minor"/>
      </rPr>
      <t>Entidades colaboradoras</t>
    </r>
    <r>
      <rPr>
        <sz val="8"/>
        <color theme="1"/>
        <rFont val="Calibri"/>
        <family val="2"/>
        <scheme val="minor"/>
      </rPr>
      <t xml:space="preserve"> </t>
    </r>
    <r>
      <rPr>
        <i/>
        <sz val="8"/>
        <color theme="1"/>
        <rFont val="Calibri"/>
        <family val="2"/>
        <scheme val="minor"/>
      </rPr>
      <t>(art. 6 Reglamento):</t>
    </r>
  </si>
  <si>
    <t>Requisitos o Titulación exigida para acceder al curso:</t>
  </si>
  <si>
    <t>IMPORTE matrícula:</t>
  </si>
  <si>
    <t>PROPUESTA DE TÍTULO PROPIO 
DE LA UNIVERSIDAD DE BURGOS</t>
  </si>
  <si>
    <t>PLAN DE ESTUDIOS</t>
  </si>
  <si>
    <t>Estructura de las enseñanzas y descripción del plan de estudios:</t>
  </si>
  <si>
    <t>tipo de materia:</t>
  </si>
  <si>
    <t>Convalidaciones del Plan de Estudios:</t>
  </si>
  <si>
    <r>
      <t xml:space="preserve">Justificación académica, científica o profesional del interés del Título Propio:
</t>
    </r>
    <r>
      <rPr>
        <sz val="8"/>
        <color theme="1"/>
        <rFont val="Calibri"/>
        <family val="2"/>
        <scheme val="minor"/>
      </rPr>
      <t>Copie y pegue el texto o si prefiere redactarlo directamente recuerde que para pasar a la línea siguiente debe pulsar Alt+Enter, pulsando sólo Enter se cambiará de celda.</t>
    </r>
  </si>
  <si>
    <r>
      <rPr>
        <b/>
        <sz val="9"/>
        <color theme="1"/>
        <rFont val="Calibri"/>
        <family val="2"/>
        <scheme val="minor"/>
      </rPr>
      <t>Tipo de Título Propio:</t>
    </r>
    <r>
      <rPr>
        <sz val="7"/>
        <color theme="1"/>
        <rFont val="Goudy Old Style"/>
        <family val="1"/>
      </rPr>
      <t xml:space="preserve"> </t>
    </r>
    <r>
      <rPr>
        <i/>
        <sz val="7"/>
        <color theme="1"/>
        <rFont val="Goudy Old Style"/>
        <family val="1"/>
      </rPr>
      <t>Grado Propio, Máster Propio, Experto Universitario, Enseñanzas de Formación Continua</t>
    </r>
  </si>
  <si>
    <t>Tipo de Enseñanzas de Formación Continua</t>
  </si>
  <si>
    <t>Enseñanzas de Formación Continua</t>
  </si>
  <si>
    <t>Infraestructura / Recursos / Espacios necesarios / Medios materiales:</t>
  </si>
  <si>
    <t>BECAS:</t>
  </si>
  <si>
    <t>PREINSCRIPCIÓN PREVIA:</t>
  </si>
  <si>
    <t>Requiere pago de Preinscripción:</t>
  </si>
  <si>
    <t>CURSO ACADÉMICO:</t>
  </si>
  <si>
    <t>DURACIÓN DE LOS ESTUDIOS PROPIOS:</t>
  </si>
  <si>
    <t>nº de cursos:</t>
  </si>
  <si>
    <t>nº créditos prácticos:</t>
  </si>
  <si>
    <t>TOTAL CRÉDITOS:</t>
  </si>
  <si>
    <t>nº mínimo de alumnos:</t>
  </si>
  <si>
    <t>nº máximo de alumnos:</t>
  </si>
  <si>
    <t>ÁREA DE CONOCIMIENTO</t>
  </si>
  <si>
    <t>Presenciales - tutorías</t>
  </si>
  <si>
    <t>Online - tutorías</t>
  </si>
  <si>
    <t>Online - otros</t>
  </si>
  <si>
    <t>Online preparación de material</t>
  </si>
  <si>
    <t>En su caso, coste de la Evaluación externa del Título</t>
  </si>
  <si>
    <r>
      <t xml:space="preserve">Denominación del Título Propio </t>
    </r>
    <r>
      <rPr>
        <sz val="8"/>
        <color theme="1"/>
        <rFont val="Calibri"/>
        <family val="2"/>
        <scheme val="minor"/>
      </rPr>
      <t>(</t>
    </r>
    <r>
      <rPr>
        <i/>
        <sz val="8"/>
        <color theme="1"/>
        <rFont val="Goudy Old Style"/>
        <family val="1"/>
      </rPr>
      <t>"La denominación de estas enseñanzas y la titulación a expedir no deben coincidir ni inducir a confusión con titulaciones oficiales")</t>
    </r>
    <r>
      <rPr>
        <b/>
        <sz val="11"/>
        <color theme="1"/>
        <rFont val="Goudy Old Style"/>
        <family val="1"/>
      </rPr>
      <t>:</t>
    </r>
  </si>
  <si>
    <t>TITULACIÓN</t>
  </si>
  <si>
    <t>Prof emérito</t>
  </si>
  <si>
    <t>Remuneración al Director / Coordinador: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</si>
</sst>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C0A]d\ &quot;de&quot;\ mmmm\ &quot;de&quot;\ yyyy;@"/>
    <numFmt numFmtId="165" formatCode="#,##0.00\ &quot;€&quot;"/>
  </numFmts>
  <fonts count="2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b/>
      <sz val="11"/>
      <color theme="1"/>
      <name val="Goudy Old Style"/>
      <family val="1"/>
    </font>
    <font>
      <i/>
      <sz val="8"/>
      <color theme="1"/>
      <name val="Goudy Old Style"/>
      <family val="1"/>
    </font>
    <font>
      <sz val="7"/>
      <color theme="1"/>
      <name val="Calibri"/>
      <family val="2"/>
      <scheme val="minor"/>
    </font>
    <font>
      <i/>
      <sz val="7"/>
      <color theme="1"/>
      <name val="Goudy Old Style"/>
      <family val="1"/>
    </font>
    <font>
      <sz val="7"/>
      <color theme="1"/>
      <name val="Goudy Old Style"/>
      <family val="1"/>
    </font>
    <font>
      <b/>
      <sz val="8"/>
      <color theme="1"/>
      <name val="Calibri"/>
      <family val="2"/>
      <scheme val="minor"/>
    </font>
    <font>
      <b/>
      <sz val="7"/>
      <color theme="1"/>
      <name val="Calibri"/>
      <family val="2"/>
      <scheme val="minor"/>
    </font>
    <font>
      <sz val="4"/>
      <color theme="1"/>
      <name val="Calibri"/>
      <family val="2"/>
      <scheme val="minor"/>
    </font>
    <font>
      <sz val="5"/>
      <color theme="1"/>
      <name val="Calibri"/>
      <family val="2"/>
      <scheme val="minor"/>
    </font>
    <font>
      <sz val="10"/>
      <color theme="1"/>
      <name val="Calibri"/>
      <family val="2"/>
      <scheme val="minor"/>
    </font>
    <font>
      <sz val="8"/>
      <color rgb="FFFF0000"/>
      <name val="Calibri"/>
      <family val="2"/>
      <scheme val="minor"/>
    </font>
    <font>
      <sz val="11"/>
      <color theme="1"/>
      <name val="Calibri"/>
      <family val="2"/>
      <scheme val="minor"/>
    </font>
    <font>
      <sz val="6"/>
      <color theme="1"/>
      <name val="Calibri"/>
      <family val="2"/>
      <scheme val="minor"/>
    </font>
    <font>
      <b/>
      <sz val="12"/>
      <color theme="1"/>
      <name val="Calibri"/>
      <family val="2"/>
      <scheme val="minor"/>
    </font>
    <font>
      <sz val="11"/>
      <color rgb="FFFF0000"/>
      <name val="Calibri"/>
      <family val="2"/>
      <scheme val="minor"/>
    </font>
    <font>
      <b/>
      <sz val="8"/>
      <name val="Calibri"/>
      <family val="2"/>
      <scheme val="minor"/>
    </font>
    <font>
      <b/>
      <sz val="10"/>
      <name val="Calibri"/>
      <family val="2"/>
      <scheme val="minor"/>
    </font>
    <font>
      <sz val="8"/>
      <name val="Calibri"/>
      <family val="2"/>
      <scheme val="minor"/>
    </font>
    <font>
      <b/>
      <sz val="9"/>
      <color rgb="FFFF0000"/>
      <name val="Calibri"/>
      <family val="2"/>
      <scheme val="minor"/>
    </font>
    <font>
      <b/>
      <sz val="9"/>
      <color theme="1"/>
      <name val="Goudy Old Style"/>
      <family val="1"/>
    </font>
    <font>
      <sz val="8"/>
      <color theme="4" tint="-0.499984740745262"/>
      <name val="Calibri"/>
      <family val="2"/>
      <scheme val="minor"/>
    </font>
  </fonts>
  <fills count="1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79998168889431442"/>
        <bgColor indexed="64"/>
      </patternFill>
    </fill>
    <fill>
      <patternFill patternType="solid">
        <fgColor theme="6"/>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8" fillId="0" borderId="0" applyFont="0" applyFill="0" applyBorder="0" applyAlignment="0" applyProtection="0"/>
  </cellStyleXfs>
  <cellXfs count="333">
    <xf numFmtId="0" fontId="0" fillId="0" borderId="0" xfId="0"/>
    <xf numFmtId="0" fontId="4" fillId="0" borderId="0" xfId="0" applyFont="1" applyBorder="1" applyAlignment="1" applyProtection="1">
      <alignment vertical="center"/>
      <protection locked="0"/>
    </xf>
    <xf numFmtId="0" fontId="0" fillId="0" borderId="0" xfId="0" applyBorder="1"/>
    <xf numFmtId="0" fontId="1"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3" fillId="0" borderId="0" xfId="0" applyFont="1" applyBorder="1" applyAlignment="1" applyProtection="1">
      <alignment vertical="center"/>
      <protection hidden="1"/>
    </xf>
    <xf numFmtId="0" fontId="2" fillId="0" borderId="0" xfId="0" applyFont="1" applyBorder="1" applyAlignment="1">
      <alignment vertical="center"/>
    </xf>
    <xf numFmtId="0" fontId="5" fillId="0" borderId="0" xfId="0" applyFont="1" applyBorder="1" applyAlignment="1">
      <alignment wrapText="1"/>
    </xf>
    <xf numFmtId="0" fontId="3" fillId="0" borderId="0" xfId="0" applyFont="1" applyBorder="1" applyAlignment="1">
      <alignment horizontal="center" vertical="center"/>
    </xf>
    <xf numFmtId="0" fontId="4" fillId="0" borderId="9" xfId="0" applyFont="1" applyBorder="1" applyAlignment="1" applyProtection="1">
      <alignment horizontal="center" vertical="center"/>
      <protection locked="0"/>
    </xf>
    <xf numFmtId="0" fontId="3" fillId="0" borderId="0" xfId="0" applyFont="1" applyAlignment="1">
      <alignment horizontal="right"/>
    </xf>
    <xf numFmtId="0" fontId="1" fillId="0" borderId="0" xfId="0" applyFont="1" applyBorder="1" applyAlignment="1">
      <alignment vertical="center" wrapText="1"/>
    </xf>
    <xf numFmtId="0" fontId="0" fillId="0" borderId="0" xfId="0" applyBorder="1" applyAlignment="1"/>
    <xf numFmtId="0" fontId="3" fillId="0" borderId="0" xfId="0" applyFont="1" applyBorder="1" applyAlignment="1">
      <alignment horizontal="left"/>
    </xf>
    <xf numFmtId="0" fontId="3" fillId="0" borderId="0" xfId="0" applyFont="1" applyBorder="1" applyAlignment="1"/>
    <xf numFmtId="0" fontId="9" fillId="0" borderId="0" xfId="0" applyFont="1" applyBorder="1" applyAlignment="1">
      <alignment horizontal="right" vertical="center"/>
    </xf>
    <xf numFmtId="164" fontId="0" fillId="0" borderId="0" xfId="0" applyNumberFormat="1" applyBorder="1" applyAlignment="1"/>
    <xf numFmtId="0" fontId="9" fillId="0" borderId="0" xfId="0" applyFont="1" applyBorder="1" applyAlignment="1">
      <alignment horizontal="right"/>
    </xf>
    <xf numFmtId="0" fontId="3" fillId="0" borderId="0" xfId="0" applyFont="1" applyBorder="1" applyAlignment="1" applyProtection="1"/>
    <xf numFmtId="0" fontId="0" fillId="0" borderId="13" xfId="0" applyBorder="1" applyAlignment="1" applyProtection="1">
      <protection locked="0"/>
    </xf>
    <xf numFmtId="0" fontId="0" fillId="0" borderId="9" xfId="0" applyBorder="1" applyProtection="1">
      <protection locked="0"/>
    </xf>
    <xf numFmtId="14" fontId="3" fillId="0" borderId="9" xfId="0" applyNumberFormat="1" applyFont="1" applyBorder="1" applyProtection="1">
      <protection locked="0"/>
    </xf>
    <xf numFmtId="165" fontId="3" fillId="0" borderId="9" xfId="0" applyNumberFormat="1" applyFont="1" applyBorder="1" applyProtection="1">
      <protection locked="0"/>
    </xf>
    <xf numFmtId="0" fontId="2" fillId="0" borderId="9" xfId="0" applyFont="1" applyBorder="1" applyAlignment="1" applyProtection="1">
      <alignment horizontal="center"/>
      <protection locked="0"/>
    </xf>
    <xf numFmtId="14" fontId="3" fillId="0" borderId="9" xfId="0" applyNumberFormat="1" applyFont="1" applyBorder="1" applyAlignment="1" applyProtection="1">
      <alignment horizontal="right"/>
      <protection locked="0"/>
    </xf>
    <xf numFmtId="1" fontId="0" fillId="0" borderId="9" xfId="0" applyNumberFormat="1" applyBorder="1" applyProtection="1">
      <protection locked="0"/>
    </xf>
    <xf numFmtId="0" fontId="3" fillId="0" borderId="0" xfId="0" applyFont="1" applyAlignment="1"/>
    <xf numFmtId="0" fontId="13" fillId="0" borderId="0" xfId="0" applyFont="1" applyFill="1" applyBorder="1" applyAlignment="1" applyProtection="1">
      <alignment horizontal="right" vertical="center"/>
    </xf>
    <xf numFmtId="0" fontId="0" fillId="0" borderId="0" xfId="0" applyProtection="1">
      <protection locked="0"/>
    </xf>
    <xf numFmtId="49" fontId="3" fillId="0" borderId="0" xfId="0" applyNumberFormat="1" applyFont="1" applyBorder="1" applyAlignment="1">
      <alignment vertical="top"/>
    </xf>
    <xf numFmtId="0" fontId="0" fillId="0" borderId="0" xfId="0" applyBorder="1" applyProtection="1">
      <protection locked="0"/>
    </xf>
    <xf numFmtId="0" fontId="3" fillId="0" borderId="0" xfId="0" applyFont="1" applyProtection="1">
      <protection locked="0"/>
    </xf>
    <xf numFmtId="0" fontId="3" fillId="0" borderId="9" xfId="0" applyFont="1" applyBorder="1" applyProtection="1">
      <protection locked="0"/>
    </xf>
    <xf numFmtId="0" fontId="3" fillId="0" borderId="9" xfId="0" applyFont="1" applyBorder="1" applyAlignment="1" applyProtection="1">
      <alignment horizontal="center" vertical="center"/>
      <protection locked="0"/>
    </xf>
    <xf numFmtId="0" fontId="2" fillId="0" borderId="0" xfId="0" applyFont="1" applyAlignment="1" applyProtection="1">
      <protection locked="0"/>
    </xf>
    <xf numFmtId="0" fontId="1" fillId="6" borderId="0" xfId="0" applyFont="1" applyFill="1"/>
    <xf numFmtId="0" fontId="0" fillId="4" borderId="0" xfId="0" applyFill="1"/>
    <xf numFmtId="0" fontId="3" fillId="0" borderId="0" xfId="0" applyFont="1"/>
    <xf numFmtId="0" fontId="0" fillId="2" borderId="0" xfId="0" applyFill="1"/>
    <xf numFmtId="49" fontId="1" fillId="0" borderId="9" xfId="0" applyNumberFormat="1" applyFont="1" applyBorder="1" applyAlignment="1" applyProtection="1">
      <alignment horizontal="right" vertical="center"/>
    </xf>
    <xf numFmtId="1" fontId="2" fillId="0" borderId="9" xfId="0" applyNumberFormat="1" applyFont="1" applyBorder="1" applyAlignment="1" applyProtection="1">
      <alignment horizontal="center" vertical="center"/>
    </xf>
    <xf numFmtId="165" fontId="3" fillId="0" borderId="9" xfId="0" applyNumberFormat="1" applyFont="1" applyBorder="1" applyProtection="1"/>
    <xf numFmtId="49" fontId="3" fillId="0" borderId="0" xfId="0" applyNumberFormat="1" applyFont="1" applyBorder="1" applyAlignment="1" applyProtection="1">
      <alignment horizontal="center"/>
    </xf>
    <xf numFmtId="49" fontId="14" fillId="0" borderId="0" xfId="0" applyNumberFormat="1" applyFont="1" applyBorder="1" applyAlignment="1" applyProtection="1">
      <alignment horizontal="center" wrapText="1"/>
    </xf>
    <xf numFmtId="0" fontId="15" fillId="0" borderId="0" xfId="0" applyFont="1" applyAlignment="1" applyProtection="1">
      <alignment horizontal="center" wrapText="1"/>
    </xf>
    <xf numFmtId="0" fontId="3" fillId="0" borderId="0" xfId="0" applyFont="1" applyAlignment="1" applyProtection="1">
      <alignment horizontal="center"/>
    </xf>
    <xf numFmtId="0" fontId="13" fillId="0" borderId="9" xfId="0" applyFont="1" applyBorder="1" applyAlignment="1" applyProtection="1">
      <alignment horizontal="center" vertical="center" wrapText="1"/>
    </xf>
    <xf numFmtId="0" fontId="3" fillId="0" borderId="9" xfId="0" applyNumberFormat="1" applyFont="1" applyBorder="1" applyAlignment="1" applyProtection="1">
      <alignment vertical="center"/>
    </xf>
    <xf numFmtId="0" fontId="3" fillId="0" borderId="9" xfId="0" applyFont="1" applyBorder="1" applyProtection="1"/>
    <xf numFmtId="0" fontId="5" fillId="0" borderId="9" xfId="0" applyNumberFormat="1" applyFont="1" applyBorder="1" applyAlignment="1" applyProtection="1"/>
    <xf numFmtId="0" fontId="13" fillId="0" borderId="0" xfId="0" applyFont="1" applyAlignment="1" applyProtection="1">
      <alignment horizontal="center" wrapText="1"/>
    </xf>
    <xf numFmtId="49" fontId="3" fillId="0" borderId="9" xfId="0" applyNumberFormat="1" applyFont="1" applyBorder="1" applyAlignment="1" applyProtection="1">
      <alignment horizontal="center" vertical="center"/>
      <protection locked="0"/>
    </xf>
    <xf numFmtId="0" fontId="0" fillId="0" borderId="0" xfId="0" applyBorder="1" applyProtection="1"/>
    <xf numFmtId="0" fontId="0" fillId="0" borderId="0" xfId="0" applyProtection="1"/>
    <xf numFmtId="0" fontId="3" fillId="0" borderId="0" xfId="0" applyFont="1" applyProtection="1"/>
    <xf numFmtId="49" fontId="3" fillId="0" borderId="0" xfId="0" applyNumberFormat="1" applyFont="1" applyBorder="1" applyAlignment="1" applyProtection="1">
      <alignment horizontal="center" wrapText="1"/>
    </xf>
    <xf numFmtId="0" fontId="3" fillId="0" borderId="0" xfId="0" applyFont="1" applyAlignment="1" applyProtection="1">
      <alignment horizontal="center" wrapText="1"/>
    </xf>
    <xf numFmtId="0" fontId="2" fillId="0" borderId="0" xfId="0" applyFont="1" applyProtection="1"/>
    <xf numFmtId="0" fontId="4" fillId="9" borderId="0" xfId="0" applyFont="1" applyFill="1" applyBorder="1" applyAlignment="1" applyProtection="1"/>
    <xf numFmtId="0" fontId="12" fillId="9" borderId="9" xfId="0" applyFont="1" applyFill="1" applyBorder="1" applyAlignment="1" applyProtection="1">
      <alignment horizontal="center" vertical="center" wrapText="1"/>
    </xf>
    <xf numFmtId="0" fontId="2" fillId="0" borderId="9" xfId="0" applyFont="1" applyBorder="1" applyAlignment="1" applyProtection="1">
      <alignment horizontal="center" vertical="center"/>
    </xf>
    <xf numFmtId="0" fontId="2" fillId="8" borderId="9" xfId="0" applyFont="1" applyFill="1" applyBorder="1" applyAlignment="1" applyProtection="1">
      <alignment horizontal="center" vertical="center"/>
    </xf>
    <xf numFmtId="0" fontId="12" fillId="9" borderId="0" xfId="0" applyFont="1" applyFill="1" applyBorder="1" applyAlignment="1" applyProtection="1">
      <alignment vertical="center" wrapText="1"/>
    </xf>
    <xf numFmtId="49" fontId="3" fillId="0" borderId="9" xfId="0" applyNumberFormat="1" applyFont="1" applyBorder="1" applyAlignment="1" applyProtection="1">
      <alignment horizontal="left" vertical="center"/>
      <protection locked="0"/>
    </xf>
    <xf numFmtId="0" fontId="16" fillId="0" borderId="9" xfId="0" applyNumberFormat="1" applyFont="1" applyBorder="1" applyAlignment="1" applyProtection="1">
      <alignment horizontal="center" vertical="center"/>
      <protection locked="0"/>
    </xf>
    <xf numFmtId="0" fontId="17" fillId="0" borderId="0" xfId="0" applyFont="1" applyAlignment="1" applyProtection="1">
      <protection hidden="1"/>
    </xf>
    <xf numFmtId="0" fontId="3" fillId="0" borderId="0" xfId="0" applyFont="1" applyBorder="1"/>
    <xf numFmtId="0" fontId="3" fillId="0" borderId="0" xfId="0" applyFont="1" applyBorder="1" applyAlignment="1" applyProtection="1">
      <alignment horizontal="right"/>
    </xf>
    <xf numFmtId="165" fontId="3" fillId="8" borderId="0" xfId="0" applyNumberFormat="1" applyFont="1" applyFill="1" applyProtection="1">
      <protection hidden="1"/>
    </xf>
    <xf numFmtId="165" fontId="0" fillId="8" borderId="0" xfId="0" applyNumberFormat="1" applyFill="1" applyProtection="1">
      <protection locked="0"/>
    </xf>
    <xf numFmtId="0" fontId="12" fillId="0" borderId="0" xfId="0" applyFont="1" applyBorder="1"/>
    <xf numFmtId="165" fontId="4" fillId="0" borderId="9" xfId="0" applyNumberFormat="1" applyFont="1" applyBorder="1"/>
    <xf numFmtId="0" fontId="0" fillId="0" borderId="14" xfId="0" applyBorder="1"/>
    <xf numFmtId="0" fontId="0" fillId="0" borderId="15" xfId="0" applyBorder="1"/>
    <xf numFmtId="0" fontId="3" fillId="0" borderId="16" xfId="0" applyFont="1" applyBorder="1"/>
    <xf numFmtId="0" fontId="3" fillId="0" borderId="17" xfId="0" applyFont="1" applyBorder="1"/>
    <xf numFmtId="0" fontId="3" fillId="0" borderId="18" xfId="0" applyFont="1" applyBorder="1"/>
    <xf numFmtId="0" fontId="0" fillId="0" borderId="19" xfId="0" applyBorder="1"/>
    <xf numFmtId="0" fontId="0" fillId="0" borderId="20" xfId="0" applyBorder="1"/>
    <xf numFmtId="0" fontId="12" fillId="0" borderId="0" xfId="0" applyFont="1" applyBorder="1" applyAlignment="1">
      <alignment horizontal="right"/>
    </xf>
    <xf numFmtId="0" fontId="0" fillId="0" borderId="16" xfId="0" applyBorder="1"/>
    <xf numFmtId="165" fontId="2" fillId="0" borderId="0" xfId="0" applyNumberFormat="1" applyFont="1" applyBorder="1"/>
    <xf numFmtId="0" fontId="3" fillId="0" borderId="20" xfId="0" applyFont="1" applyBorder="1"/>
    <xf numFmtId="0" fontId="3" fillId="0" borderId="0" xfId="0" applyFont="1" applyBorder="1" applyAlignment="1">
      <alignment horizontal="right" vertical="top"/>
    </xf>
    <xf numFmtId="0" fontId="3" fillId="0" borderId="0" xfId="0" applyFont="1" applyBorder="1" applyAlignment="1" applyProtection="1">
      <alignment horizontal="right"/>
    </xf>
    <xf numFmtId="0" fontId="17" fillId="0" borderId="0" xfId="0" applyFont="1" applyBorder="1" applyProtection="1">
      <protection hidden="1"/>
    </xf>
    <xf numFmtId="0" fontId="2" fillId="0" borderId="0" xfId="0" applyFont="1" applyBorder="1"/>
    <xf numFmtId="0" fontId="3" fillId="0" borderId="19" xfId="0" applyFont="1" applyBorder="1"/>
    <xf numFmtId="0" fontId="12" fillId="0" borderId="14" xfId="0" applyFont="1" applyBorder="1" applyAlignment="1">
      <alignment horizontal="right"/>
    </xf>
    <xf numFmtId="0" fontId="3" fillId="0" borderId="14" xfId="0" applyFont="1" applyBorder="1"/>
    <xf numFmtId="0" fontId="3" fillId="0" borderId="15" xfId="0" applyFont="1" applyBorder="1"/>
    <xf numFmtId="0" fontId="0" fillId="0" borderId="21" xfId="0" applyBorder="1"/>
    <xf numFmtId="0" fontId="0" fillId="0" borderId="17" xfId="0" applyBorder="1"/>
    <xf numFmtId="0" fontId="0" fillId="0" borderId="18" xfId="0" applyBorder="1"/>
    <xf numFmtId="0" fontId="21" fillId="0" borderId="0" xfId="0" applyFont="1" applyBorder="1"/>
    <xf numFmtId="165" fontId="3" fillId="0" borderId="9" xfId="0" applyNumberFormat="1" applyFont="1" applyBorder="1"/>
    <xf numFmtId="0" fontId="2" fillId="13" borderId="0" xfId="0" applyFont="1" applyFill="1" applyBorder="1"/>
    <xf numFmtId="0" fontId="0" fillId="13" borderId="0" xfId="0" applyFill="1" applyBorder="1"/>
    <xf numFmtId="0" fontId="3" fillId="13" borderId="0" xfId="0" applyFont="1" applyFill="1" applyBorder="1"/>
    <xf numFmtId="0" fontId="12" fillId="13" borderId="0" xfId="0" applyFont="1" applyFill="1" applyBorder="1" applyAlignment="1">
      <alignment horizontal="right"/>
    </xf>
    <xf numFmtId="165" fontId="2" fillId="13" borderId="0" xfId="0" applyNumberFormat="1" applyFont="1" applyFill="1" applyBorder="1"/>
    <xf numFmtId="165" fontId="2" fillId="13" borderId="9" xfId="0" applyNumberFormat="1" applyFont="1" applyFill="1" applyBorder="1"/>
    <xf numFmtId="0" fontId="0" fillId="4" borderId="0" xfId="0" applyFill="1" applyBorder="1"/>
    <xf numFmtId="0" fontId="0" fillId="15" borderId="0" xfId="0" applyFill="1" applyBorder="1"/>
    <xf numFmtId="0" fontId="2" fillId="15" borderId="0" xfId="0" applyFont="1" applyFill="1" applyBorder="1" applyAlignment="1"/>
    <xf numFmtId="0" fontId="2" fillId="15" borderId="0" xfId="0" applyFont="1" applyFill="1" applyBorder="1"/>
    <xf numFmtId="165" fontId="2" fillId="0" borderId="27" xfId="0" applyNumberFormat="1" applyFont="1" applyBorder="1"/>
    <xf numFmtId="0" fontId="1" fillId="9" borderId="0" xfId="0" applyFont="1" applyFill="1" applyBorder="1" applyAlignment="1">
      <alignment vertical="center"/>
    </xf>
    <xf numFmtId="165" fontId="0" fillId="8" borderId="0" xfId="0" applyNumberFormat="1" applyFill="1" applyBorder="1" applyProtection="1">
      <protection locked="0"/>
    </xf>
    <xf numFmtId="165" fontId="2" fillId="8" borderId="0" xfId="0" applyNumberFormat="1" applyFont="1" applyFill="1" applyBorder="1" applyProtection="1">
      <protection locked="0"/>
    </xf>
    <xf numFmtId="165" fontId="4" fillId="0" borderId="9" xfId="0" applyNumberFormat="1" applyFont="1" applyBorder="1" applyProtection="1">
      <protection locked="0"/>
    </xf>
    <xf numFmtId="165" fontId="2" fillId="0" borderId="9" xfId="0" applyNumberFormat="1" applyFont="1" applyBorder="1" applyProtection="1">
      <protection locked="0"/>
    </xf>
    <xf numFmtId="165" fontId="2" fillId="13" borderId="9" xfId="0" applyNumberFormat="1" applyFont="1" applyFill="1" applyBorder="1" applyProtection="1">
      <protection locked="0"/>
    </xf>
    <xf numFmtId="0" fontId="3" fillId="0" borderId="9" xfId="0" applyFont="1" applyBorder="1" applyAlignment="1" applyProtection="1">
      <alignment horizontal="center"/>
    </xf>
    <xf numFmtId="0" fontId="12" fillId="0" borderId="0" xfId="0" applyFont="1" applyBorder="1" applyAlignment="1" applyProtection="1">
      <alignment horizontal="right"/>
    </xf>
    <xf numFmtId="165" fontId="2" fillId="4" borderId="9" xfId="0" applyNumberFormat="1" applyFont="1" applyFill="1" applyBorder="1" applyProtection="1">
      <protection locked="0"/>
    </xf>
    <xf numFmtId="49" fontId="3" fillId="0" borderId="9"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Alignment="1" applyProtection="1">
      <alignment horizontal="right" vertical="center"/>
    </xf>
    <xf numFmtId="165" fontId="5" fillId="0" borderId="9" xfId="1" applyNumberFormat="1" applyFont="1" applyBorder="1" applyProtection="1"/>
    <xf numFmtId="0" fontId="3" fillId="0" borderId="9" xfId="0" applyNumberFormat="1" applyFont="1" applyBorder="1" applyAlignment="1" applyProtection="1">
      <alignment horizontal="left" vertical="center"/>
      <protection locked="0"/>
    </xf>
    <xf numFmtId="165" fontId="2" fillId="4" borderId="9" xfId="0" applyNumberFormat="1" applyFont="1" applyFill="1" applyBorder="1" applyProtection="1"/>
    <xf numFmtId="0" fontId="22" fillId="0" borderId="0" xfId="0" applyFont="1" applyBorder="1" applyAlignment="1" applyProtection="1">
      <alignment horizontal="right"/>
    </xf>
    <xf numFmtId="165" fontId="23" fillId="0" borderId="9" xfId="1" applyNumberFormat="1" applyFont="1" applyBorder="1" applyProtection="1"/>
    <xf numFmtId="165" fontId="3" fillId="9" borderId="0" xfId="0" applyNumberFormat="1" applyFont="1" applyFill="1" applyProtection="1">
      <protection hidden="1"/>
    </xf>
    <xf numFmtId="0" fontId="9" fillId="0" borderId="0" xfId="0" applyFont="1" applyAlignment="1">
      <alignment horizontal="right"/>
    </xf>
    <xf numFmtId="0" fontId="24" fillId="0" borderId="0" xfId="0" applyFont="1" applyBorder="1" applyAlignment="1" applyProtection="1">
      <alignment horizontal="right"/>
    </xf>
    <xf numFmtId="0" fontId="2" fillId="0" borderId="0" xfId="0" applyFont="1" applyBorder="1" applyAlignment="1" applyProtection="1">
      <alignment horizontal="center"/>
      <protection locked="0"/>
    </xf>
    <xf numFmtId="165" fontId="3" fillId="0" borderId="0" xfId="0" applyNumberFormat="1" applyFont="1" applyBorder="1" applyProtection="1"/>
    <xf numFmtId="49" fontId="3" fillId="0" borderId="9" xfId="0" applyNumberFormat="1" applyFont="1" applyBorder="1" applyAlignment="1" applyProtection="1">
      <alignment vertical="center"/>
      <protection locked="0"/>
    </xf>
    <xf numFmtId="49" fontId="3" fillId="0" borderId="9" xfId="0" applyNumberFormat="1" applyFont="1" applyBorder="1" applyAlignment="1" applyProtection="1">
      <alignment vertical="top"/>
      <protection locked="0"/>
    </xf>
    <xf numFmtId="49" fontId="16"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vertical="center" shrinkToFit="1"/>
      <protection locked="0"/>
    </xf>
    <xf numFmtId="0" fontId="0" fillId="0" borderId="0" xfId="0" applyBorder="1" applyAlignment="1" applyProtection="1">
      <protection locked="0"/>
    </xf>
    <xf numFmtId="0" fontId="0" fillId="0" borderId="9" xfId="0" applyNumberFormat="1" applyBorder="1" applyAlignment="1" applyProtection="1">
      <alignment horizontal="center" vertical="center"/>
      <protection locked="0"/>
    </xf>
    <xf numFmtId="0" fontId="2" fillId="0" borderId="9"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wrapText="1"/>
    </xf>
    <xf numFmtId="49" fontId="0" fillId="0" borderId="0" xfId="0" applyNumberFormat="1" applyFont="1" applyBorder="1" applyAlignment="1" applyProtection="1">
      <alignment vertical="top"/>
      <protection locked="0"/>
    </xf>
    <xf numFmtId="0" fontId="1" fillId="9" borderId="0" xfId="0" applyFont="1" applyFill="1" applyAlignment="1" applyProtection="1">
      <alignment vertical="center"/>
    </xf>
    <xf numFmtId="0" fontId="12" fillId="0" borderId="0" xfId="0" applyFont="1" applyBorder="1" applyAlignment="1" applyProtection="1">
      <alignment vertical="center"/>
    </xf>
    <xf numFmtId="0" fontId="3" fillId="0" borderId="9" xfId="0" applyFont="1" applyBorder="1" applyAlignment="1" applyProtection="1">
      <alignment horizontal="center"/>
      <protection locked="0"/>
    </xf>
    <xf numFmtId="49" fontId="2" fillId="0" borderId="9"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wrapText="1"/>
      <protection locked="0"/>
    </xf>
    <xf numFmtId="0" fontId="4" fillId="0" borderId="0" xfId="0" applyFont="1" applyAlignment="1" applyProtection="1"/>
    <xf numFmtId="0" fontId="0" fillId="16" borderId="0" xfId="0" applyFill="1"/>
    <xf numFmtId="165" fontId="3" fillId="0" borderId="0" xfId="0" applyNumberFormat="1" applyFont="1" applyBorder="1"/>
    <xf numFmtId="0" fontId="12" fillId="2" borderId="0" xfId="0" applyFont="1" applyFill="1" applyBorder="1" applyAlignment="1">
      <alignment horizontal="right"/>
    </xf>
    <xf numFmtId="165" fontId="2" fillId="9" borderId="0" xfId="0" applyNumberFormat="1" applyFont="1" applyFill="1" applyBorder="1" applyProtection="1">
      <protection locked="0"/>
    </xf>
    <xf numFmtId="0" fontId="3" fillId="0" borderId="10" xfId="0" applyFont="1" applyBorder="1" applyAlignment="1" applyProtection="1">
      <alignment horizontal="center"/>
      <protection locked="0"/>
    </xf>
    <xf numFmtId="165" fontId="3" fillId="0" borderId="10" xfId="0" applyNumberFormat="1" applyFont="1" applyBorder="1" applyProtection="1">
      <protection locked="0"/>
    </xf>
    <xf numFmtId="0" fontId="2" fillId="0" borderId="9" xfId="0" applyFont="1" applyBorder="1" applyAlignment="1" applyProtection="1">
      <alignment horizontal="center" vertical="center"/>
      <protection locked="0"/>
    </xf>
    <xf numFmtId="0" fontId="17" fillId="0" borderId="0" xfId="0" applyFont="1" applyProtection="1"/>
    <xf numFmtId="0" fontId="20" fillId="0" borderId="16" xfId="0" applyFont="1" applyBorder="1" applyAlignment="1" applyProtection="1">
      <alignment horizontal="center"/>
    </xf>
    <xf numFmtId="0" fontId="0" fillId="13" borderId="20" xfId="0" applyFill="1" applyBorder="1" applyAlignment="1">
      <alignment horizontal="center" vertical="center" textRotation="90"/>
    </xf>
    <xf numFmtId="0" fontId="3" fillId="8" borderId="0" xfId="0" applyFont="1" applyFill="1" applyBorder="1" applyProtection="1">
      <protection locked="0"/>
    </xf>
    <xf numFmtId="0" fontId="17" fillId="0" borderId="0" xfId="0" applyFont="1"/>
    <xf numFmtId="0" fontId="2" fillId="0" borderId="0" xfId="0" applyFont="1" applyAlignment="1" applyProtection="1">
      <alignment vertical="top"/>
    </xf>
    <xf numFmtId="0" fontId="3" fillId="0" borderId="0" xfId="0" applyFont="1" applyAlignment="1" applyProtection="1"/>
    <xf numFmtId="0" fontId="3" fillId="2" borderId="0" xfId="0" applyFont="1" applyFill="1" applyAlignment="1" applyProtection="1">
      <alignment horizontal="right" vertical="center" wrapText="1"/>
    </xf>
    <xf numFmtId="0" fontId="12" fillId="2" borderId="0" xfId="0" applyFont="1" applyFill="1" applyBorder="1" applyAlignment="1">
      <alignment horizontal="right" vertical="center"/>
    </xf>
    <xf numFmtId="0" fontId="3" fillId="2" borderId="0" xfId="0" applyFont="1" applyFill="1" applyAlignment="1">
      <alignment horizontal="right"/>
    </xf>
    <xf numFmtId="0" fontId="9" fillId="2" borderId="0" xfId="0" applyFont="1" applyFill="1" applyAlignment="1">
      <alignment horizontal="right"/>
    </xf>
    <xf numFmtId="0" fontId="4" fillId="2" borderId="0" xfId="0" applyFont="1" applyFill="1" applyAlignment="1" applyProtection="1"/>
    <xf numFmtId="0" fontId="4" fillId="2" borderId="0" xfId="0" applyFont="1" applyFill="1" applyAlignment="1" applyProtection="1">
      <alignment horizontal="right"/>
    </xf>
    <xf numFmtId="0" fontId="3" fillId="13" borderId="16" xfId="0" applyFont="1" applyFill="1" applyBorder="1"/>
    <xf numFmtId="165" fontId="3" fillId="13" borderId="30" xfId="0" applyNumberFormat="1" applyFont="1" applyFill="1" applyBorder="1"/>
    <xf numFmtId="165" fontId="3" fillId="9" borderId="16" xfId="0" applyNumberFormat="1" applyFont="1" applyFill="1" applyBorder="1"/>
    <xf numFmtId="0" fontId="0" fillId="2" borderId="0" xfId="0" applyFill="1" applyBorder="1"/>
    <xf numFmtId="165" fontId="2" fillId="13" borderId="30" xfId="0" applyNumberFormat="1" applyFont="1" applyFill="1" applyBorder="1" applyProtection="1">
      <protection locked="0"/>
    </xf>
    <xf numFmtId="165" fontId="2" fillId="9" borderId="16" xfId="0" applyNumberFormat="1" applyFont="1" applyFill="1" applyBorder="1" applyProtection="1">
      <protection locked="0"/>
    </xf>
    <xf numFmtId="165" fontId="2" fillId="13" borderId="16" xfId="0" applyNumberFormat="1" applyFont="1" applyFill="1" applyBorder="1"/>
    <xf numFmtId="0" fontId="2" fillId="15" borderId="16" xfId="0" applyFont="1" applyFill="1" applyBorder="1"/>
    <xf numFmtId="0" fontId="0" fillId="4" borderId="16" xfId="0" applyFill="1" applyBorder="1"/>
    <xf numFmtId="0" fontId="1" fillId="2" borderId="0" xfId="0" applyFont="1" applyFill="1" applyAlignment="1" applyProtection="1"/>
    <xf numFmtId="49" fontId="0" fillId="0" borderId="0" xfId="0" applyNumberFormat="1" applyAlignment="1">
      <alignment horizontal="right"/>
    </xf>
    <xf numFmtId="0" fontId="9" fillId="0" borderId="0" xfId="0" applyFont="1" applyAlignment="1">
      <alignment horizontal="right" vertical="center" wrapText="1"/>
    </xf>
    <xf numFmtId="0" fontId="19" fillId="0" borderId="2" xfId="0" applyFont="1" applyBorder="1" applyAlignment="1">
      <alignment horizontal="left" vertical="center" wrapText="1"/>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2" fillId="2" borderId="0"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3" fillId="2" borderId="0" xfId="0" applyFont="1" applyFill="1" applyBorder="1" applyAlignment="1" applyProtection="1">
      <alignment horizontal="right" vertical="center" wrapText="1"/>
    </xf>
    <xf numFmtId="0" fontId="0" fillId="2" borderId="0" xfId="0" applyFill="1" applyBorder="1" applyAlignment="1" applyProtection="1">
      <alignment horizontal="left" vertical="center" wrapText="1"/>
    </xf>
    <xf numFmtId="0" fontId="3" fillId="9" borderId="1" xfId="0" applyFont="1" applyFill="1" applyBorder="1" applyAlignment="1" applyProtection="1">
      <alignment horizontal="left" vertical="top" wrapText="1" shrinkToFit="1"/>
      <protection locked="0"/>
    </xf>
    <xf numFmtId="0" fontId="3" fillId="9" borderId="2" xfId="0" applyFont="1" applyFill="1" applyBorder="1" applyAlignment="1" applyProtection="1">
      <alignment horizontal="left" vertical="top" wrapText="1" shrinkToFit="1"/>
      <protection locked="0"/>
    </xf>
    <xf numFmtId="0" fontId="3" fillId="9" borderId="3" xfId="0" applyFont="1" applyFill="1" applyBorder="1" applyAlignment="1" applyProtection="1">
      <alignment horizontal="left" vertical="top" wrapText="1" shrinkToFit="1"/>
      <protection locked="0"/>
    </xf>
    <xf numFmtId="0" fontId="3" fillId="9" borderId="4" xfId="0" applyFont="1" applyFill="1" applyBorder="1" applyAlignment="1" applyProtection="1">
      <alignment horizontal="left" vertical="top" wrapText="1" shrinkToFit="1"/>
      <protection locked="0"/>
    </xf>
    <xf numFmtId="0" fontId="3" fillId="9" borderId="0" xfId="0" applyFont="1" applyFill="1" applyBorder="1" applyAlignment="1" applyProtection="1">
      <alignment horizontal="left" vertical="top" wrapText="1" shrinkToFit="1"/>
      <protection locked="0"/>
    </xf>
    <xf numFmtId="0" fontId="3" fillId="9" borderId="5" xfId="0" applyFont="1" applyFill="1" applyBorder="1" applyAlignment="1" applyProtection="1">
      <alignment horizontal="left" vertical="top" wrapText="1" shrinkToFit="1"/>
      <protection locked="0"/>
    </xf>
    <xf numFmtId="0" fontId="3" fillId="9" borderId="6" xfId="0" applyFont="1" applyFill="1" applyBorder="1" applyAlignment="1" applyProtection="1">
      <alignment horizontal="left" vertical="top" wrapText="1" shrinkToFit="1"/>
      <protection locked="0"/>
    </xf>
    <xf numFmtId="0" fontId="3" fillId="9" borderId="7" xfId="0" applyFont="1" applyFill="1" applyBorder="1" applyAlignment="1" applyProtection="1">
      <alignment horizontal="left" vertical="top" wrapText="1" shrinkToFit="1"/>
      <protection locked="0"/>
    </xf>
    <xf numFmtId="0" fontId="3" fillId="9" borderId="8" xfId="0" applyFont="1" applyFill="1" applyBorder="1" applyAlignment="1" applyProtection="1">
      <alignment horizontal="left" vertical="top" wrapText="1" shrinkToFit="1"/>
      <protection locked="0"/>
    </xf>
    <xf numFmtId="0" fontId="2" fillId="2" borderId="0" xfId="0" applyFont="1" applyFill="1" applyBorder="1" applyAlignment="1" applyProtection="1">
      <alignment horizontal="center"/>
    </xf>
    <xf numFmtId="0" fontId="12" fillId="0" borderId="0"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2" borderId="0" xfId="0" applyFont="1" applyFill="1" applyBorder="1" applyAlignment="1">
      <alignment horizontal="center" vertical="center"/>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49" fontId="3" fillId="0" borderId="4"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horizontal="left" vertical="top" wrapText="1"/>
      <protection locked="0"/>
    </xf>
    <xf numFmtId="49" fontId="3" fillId="0" borderId="7"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0" fontId="3" fillId="0" borderId="1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xf>
    <xf numFmtId="0" fontId="3" fillId="0" borderId="11" xfId="0" applyFont="1" applyBorder="1" applyAlignment="1" applyProtection="1">
      <alignment horizontal="left"/>
      <protection locked="0"/>
    </xf>
    <xf numFmtId="0" fontId="2" fillId="2" borderId="0" xfId="0" applyFont="1" applyFill="1" applyAlignment="1">
      <alignment horizontal="right" vertical="center"/>
    </xf>
    <xf numFmtId="0" fontId="2" fillId="2" borderId="5" xfId="0" applyFont="1" applyFill="1" applyBorder="1" applyAlignment="1">
      <alignment horizontal="right" vertical="center"/>
    </xf>
    <xf numFmtId="0" fontId="0" fillId="0" borderId="9" xfId="0" applyBorder="1" applyAlignment="1" applyProtection="1">
      <alignment horizontal="center"/>
      <protection locked="0"/>
    </xf>
    <xf numFmtId="49" fontId="0" fillId="0" borderId="1"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3" fillId="2" borderId="0" xfId="0" applyFont="1" applyFill="1" applyBorder="1" applyAlignment="1" applyProtection="1">
      <alignment horizontal="center" vertical="center"/>
    </xf>
    <xf numFmtId="164" fontId="0" fillId="0" borderId="0" xfId="0" applyNumberFormat="1" applyBorder="1" applyAlignment="1">
      <alignment horizontal="center"/>
    </xf>
    <xf numFmtId="0" fontId="9" fillId="0" borderId="5" xfId="0" applyFont="1" applyBorder="1" applyAlignment="1">
      <alignment horizontal="right" vertical="center" wrapText="1"/>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2" fillId="2" borderId="0" xfId="0" applyFont="1" applyFill="1" applyBorder="1" applyAlignment="1" applyProtection="1">
      <alignment horizontal="right" wrapText="1"/>
    </xf>
    <xf numFmtId="0" fontId="3" fillId="0" borderId="0"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3" fillId="0" borderId="6" xfId="0" applyFont="1" applyBorder="1" applyAlignment="1" applyProtection="1">
      <alignment horizontal="center" vertical="center"/>
      <protection locked="0" hidden="1"/>
    </xf>
    <xf numFmtId="0" fontId="3" fillId="0" borderId="7" xfId="0" applyFont="1" applyBorder="1" applyAlignment="1" applyProtection="1">
      <alignment horizontal="center" vertical="center"/>
      <protection locked="0" hidden="1"/>
    </xf>
    <xf numFmtId="0" fontId="3" fillId="0" borderId="8" xfId="0" applyFont="1" applyBorder="1" applyAlignment="1" applyProtection="1">
      <alignment horizontal="center" vertical="center"/>
      <protection locked="0" hidden="1"/>
    </xf>
    <xf numFmtId="0" fontId="2" fillId="0" borderId="9" xfId="0" applyFont="1" applyBorder="1" applyAlignment="1" applyProtection="1">
      <alignment horizontal="center" vertical="center"/>
      <protection locked="0"/>
    </xf>
    <xf numFmtId="0" fontId="13" fillId="0" borderId="7" xfId="0" applyFont="1" applyBorder="1" applyAlignment="1" applyProtection="1">
      <alignment horizontal="center"/>
    </xf>
    <xf numFmtId="0" fontId="0" fillId="0" borderId="9" xfId="0" applyBorder="1" applyAlignment="1" applyProtection="1">
      <alignment horizontal="center" vertical="center" wrapText="1"/>
      <protection locked="0"/>
    </xf>
    <xf numFmtId="0" fontId="0" fillId="0" borderId="9" xfId="0" applyBorder="1" applyAlignment="1" applyProtection="1">
      <alignment horizontal="left" vertical="center"/>
      <protection locked="0"/>
    </xf>
    <xf numFmtId="0" fontId="1" fillId="3" borderId="14" xfId="0" applyFont="1" applyFill="1" applyBorder="1" applyAlignment="1">
      <alignment horizontal="center" vertical="center"/>
    </xf>
    <xf numFmtId="0" fontId="1" fillId="3" borderId="0" xfId="0" applyFont="1" applyFill="1" applyBorder="1" applyAlignment="1">
      <alignment horizontal="center" vertical="center"/>
    </xf>
    <xf numFmtId="0" fontId="1" fillId="2" borderId="0" xfId="0" applyFont="1" applyFill="1" applyAlignment="1" applyProtection="1">
      <alignment horizontal="center" vertical="center"/>
    </xf>
    <xf numFmtId="0" fontId="3" fillId="0" borderId="0" xfId="0" applyFont="1" applyBorder="1" applyAlignment="1" applyProtection="1">
      <alignment horizontal="center"/>
    </xf>
    <xf numFmtId="49" fontId="19" fillId="0" borderId="0" xfId="0" applyNumberFormat="1" applyFont="1" applyBorder="1" applyAlignment="1" applyProtection="1">
      <alignment horizontal="center" wrapText="1"/>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 fillId="2" borderId="0" xfId="0" applyFont="1" applyFill="1" applyAlignment="1" applyProtection="1">
      <alignment horizontal="left" vertical="center"/>
    </xf>
    <xf numFmtId="49" fontId="0" fillId="0" borderId="19" xfId="0" applyNumberFormat="1" applyFont="1" applyBorder="1" applyAlignment="1" applyProtection="1">
      <alignment horizontal="left" vertical="top" wrapText="1"/>
      <protection locked="0"/>
    </xf>
    <xf numFmtId="49" fontId="0" fillId="0" borderId="14" xfId="0" applyNumberFormat="1" applyFont="1" applyBorder="1" applyAlignment="1" applyProtection="1">
      <alignment horizontal="left" vertical="top" wrapText="1"/>
      <protection locked="0"/>
    </xf>
    <xf numFmtId="49" fontId="0" fillId="0" borderId="15" xfId="0" applyNumberFormat="1" applyFont="1" applyBorder="1" applyAlignment="1" applyProtection="1">
      <alignment horizontal="left" vertical="top" wrapText="1"/>
      <protection locked="0"/>
    </xf>
    <xf numFmtId="49" fontId="0" fillId="0" borderId="2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16" xfId="0" applyNumberFormat="1" applyFont="1" applyBorder="1" applyAlignment="1" applyProtection="1">
      <alignment horizontal="left" vertical="top" wrapText="1"/>
      <protection locked="0"/>
    </xf>
    <xf numFmtId="49" fontId="0" fillId="0" borderId="21" xfId="0" applyNumberFormat="1" applyFont="1" applyBorder="1" applyAlignment="1" applyProtection="1">
      <alignment horizontal="left" vertical="top" wrapText="1"/>
      <protection locked="0"/>
    </xf>
    <xf numFmtId="49" fontId="0" fillId="0" borderId="17" xfId="0" applyNumberFormat="1" applyFont="1" applyBorder="1" applyAlignment="1" applyProtection="1">
      <alignment horizontal="left" vertical="top" wrapText="1"/>
      <protection locked="0"/>
    </xf>
    <xf numFmtId="49" fontId="0" fillId="0" borderId="18" xfId="0" applyNumberFormat="1" applyFont="1" applyBorder="1" applyAlignment="1" applyProtection="1">
      <alignment horizontal="left" vertical="top" wrapText="1"/>
      <protection locked="0"/>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9" xfId="0" applyFont="1" applyBorder="1" applyAlignment="1" applyProtection="1">
      <alignment horizontal="right" vertical="center"/>
    </xf>
    <xf numFmtId="0" fontId="12" fillId="0" borderId="0" xfId="0" applyFont="1" applyBorder="1" applyAlignment="1" applyProtection="1">
      <alignment horizontal="center"/>
    </xf>
    <xf numFmtId="0" fontId="3" fillId="0" borderId="9" xfId="0" applyFont="1" applyBorder="1" applyAlignment="1" applyProtection="1">
      <alignment horizontal="right" vertical="center" wrapText="1"/>
    </xf>
    <xf numFmtId="0" fontId="12" fillId="0" borderId="10" xfId="0" applyFont="1" applyBorder="1" applyAlignment="1" applyProtection="1">
      <alignment horizontal="left" vertical="center"/>
    </xf>
    <xf numFmtId="0" fontId="12" fillId="0" borderId="11" xfId="0" applyFont="1" applyBorder="1" applyAlignment="1" applyProtection="1">
      <alignment horizontal="left" vertical="center"/>
    </xf>
    <xf numFmtId="0" fontId="12" fillId="0" borderId="12" xfId="0" applyFont="1" applyBorder="1" applyAlignment="1" applyProtection="1">
      <alignment horizontal="left" vertical="center"/>
    </xf>
    <xf numFmtId="0" fontId="3" fillId="0" borderId="0" xfId="0" applyFont="1" applyAlignment="1" applyProtection="1">
      <alignment horizontal="left" vertical="top" wrapText="1"/>
    </xf>
    <xf numFmtId="0" fontId="1" fillId="2" borderId="17" xfId="0" applyFont="1" applyFill="1" applyBorder="1" applyAlignment="1" applyProtection="1">
      <alignment horizontal="left" vertical="center" wrapText="1"/>
    </xf>
    <xf numFmtId="0" fontId="2" fillId="0" borderId="0" xfId="0" applyFont="1" applyAlignment="1" applyProtection="1">
      <alignment horizontal="right"/>
    </xf>
    <xf numFmtId="0" fontId="3" fillId="0" borderId="0" xfId="0" applyFont="1" applyBorder="1" applyAlignment="1" applyProtection="1">
      <alignment horizontal="center" vertical="top" wrapText="1"/>
    </xf>
    <xf numFmtId="0" fontId="1" fillId="5" borderId="0" xfId="0" applyFont="1" applyFill="1" applyAlignment="1" applyProtection="1">
      <alignment horizontal="center" vertical="center"/>
    </xf>
    <xf numFmtId="0" fontId="12" fillId="8" borderId="28" xfId="0" applyFont="1" applyFill="1" applyBorder="1" applyAlignment="1" applyProtection="1">
      <alignment horizontal="center" vertical="center" wrapText="1"/>
    </xf>
    <xf numFmtId="0" fontId="12" fillId="8" borderId="29" xfId="0"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1" fillId="7" borderId="0" xfId="0" applyFont="1" applyFill="1" applyAlignment="1" applyProtection="1">
      <alignment horizontal="center" vertical="center"/>
    </xf>
    <xf numFmtId="0" fontId="3" fillId="0" borderId="0" xfId="0" applyFont="1" applyAlignment="1" applyProtection="1">
      <alignment horizontal="center" vertical="top" wrapText="1"/>
    </xf>
    <xf numFmtId="0" fontId="9" fillId="0" borderId="4" xfId="0" applyFont="1" applyBorder="1" applyAlignment="1">
      <alignment horizontal="right"/>
    </xf>
    <xf numFmtId="0" fontId="9" fillId="0" borderId="16" xfId="0" applyFont="1" applyBorder="1" applyAlignment="1">
      <alignment horizontal="right"/>
    </xf>
    <xf numFmtId="0" fontId="3" fillId="0" borderId="9" xfId="0" applyFont="1" applyBorder="1" applyAlignment="1" applyProtection="1">
      <alignment horizontal="right" vertical="center"/>
      <protection locked="0"/>
    </xf>
    <xf numFmtId="0" fontId="0" fillId="17" borderId="0" xfId="0" applyFill="1" applyBorder="1" applyAlignment="1" applyProtection="1">
      <alignment horizontal="left" vertical="top"/>
      <protection locked="0"/>
    </xf>
    <xf numFmtId="0" fontId="24" fillId="0" borderId="0" xfId="0" applyFont="1" applyBorder="1" applyAlignment="1" applyProtection="1">
      <alignment horizontal="right"/>
    </xf>
    <xf numFmtId="0" fontId="3" fillId="14" borderId="0" xfId="0" applyFont="1" applyFill="1" applyBorder="1" applyAlignment="1" applyProtection="1">
      <alignment horizontal="left"/>
    </xf>
    <xf numFmtId="0" fontId="3" fillId="14" borderId="16" xfId="0" applyFont="1" applyFill="1" applyBorder="1" applyAlignment="1" applyProtection="1">
      <alignment horizontal="left"/>
    </xf>
    <xf numFmtId="0" fontId="1" fillId="10" borderId="0" xfId="0" applyFont="1" applyFill="1" applyBorder="1" applyAlignment="1">
      <alignment horizontal="center" vertical="center"/>
    </xf>
    <xf numFmtId="0" fontId="25" fillId="0" borderId="0" xfId="0" applyFont="1" applyBorder="1" applyAlignment="1">
      <alignment horizontal="center" wrapText="1"/>
    </xf>
    <xf numFmtId="0" fontId="25" fillId="0" borderId="16" xfId="0" applyFont="1" applyBorder="1" applyAlignment="1">
      <alignment horizontal="center" wrapText="1"/>
    </xf>
    <xf numFmtId="0" fontId="20" fillId="0" borderId="0" xfId="0" applyFont="1" applyBorder="1" applyAlignment="1" applyProtection="1">
      <alignment horizontal="center"/>
    </xf>
    <xf numFmtId="0" fontId="20" fillId="0" borderId="16" xfId="0" applyFont="1" applyBorder="1" applyAlignment="1" applyProtection="1">
      <alignment horizontal="center"/>
    </xf>
    <xf numFmtId="165" fontId="20" fillId="0" borderId="0" xfId="0" applyNumberFormat="1" applyFont="1" applyBorder="1" applyAlignment="1" applyProtection="1">
      <alignment horizontal="right"/>
    </xf>
    <xf numFmtId="0" fontId="1" fillId="12" borderId="24" xfId="0" applyFont="1" applyFill="1" applyBorder="1" applyAlignment="1" applyProtection="1">
      <alignment horizontal="center" vertical="center" textRotation="90"/>
      <protection locked="0"/>
    </xf>
    <xf numFmtId="0" fontId="1" fillId="12" borderId="25" xfId="0" applyFont="1" applyFill="1" applyBorder="1" applyAlignment="1" applyProtection="1">
      <alignment horizontal="center" vertical="center" textRotation="90"/>
      <protection locked="0"/>
    </xf>
    <xf numFmtId="0" fontId="1" fillId="12" borderId="26" xfId="0" applyFont="1" applyFill="1" applyBorder="1" applyAlignment="1" applyProtection="1">
      <alignment horizontal="center" vertical="center" textRotation="90"/>
      <protection locked="0"/>
    </xf>
    <xf numFmtId="0" fontId="0" fillId="15" borderId="20" xfId="0" applyFill="1" applyBorder="1" applyAlignment="1">
      <alignment horizontal="center" vertical="center" textRotation="90"/>
    </xf>
    <xf numFmtId="0" fontId="20" fillId="0" borderId="4" xfId="0" applyFont="1" applyBorder="1" applyAlignment="1">
      <alignment horizontal="center"/>
    </xf>
    <xf numFmtId="0" fontId="20" fillId="0" borderId="0" xfId="0" applyFont="1" applyBorder="1" applyAlignment="1">
      <alignment horizontal="center"/>
    </xf>
    <xf numFmtId="0" fontId="20" fillId="0" borderId="16" xfId="0" applyFont="1" applyBorder="1" applyAlignment="1">
      <alignment horizontal="center"/>
    </xf>
    <xf numFmtId="0" fontId="3" fillId="0" borderId="22"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0" fillId="13" borderId="20" xfId="0" applyFill="1" applyBorder="1" applyAlignment="1">
      <alignment horizontal="center" vertical="center" textRotation="90"/>
    </xf>
    <xf numFmtId="0" fontId="3" fillId="0" borderId="0" xfId="0" applyFont="1" applyBorder="1" applyAlignment="1" applyProtection="1">
      <alignment horizontal="right"/>
    </xf>
    <xf numFmtId="0" fontId="1" fillId="11" borderId="19" xfId="0" applyFont="1" applyFill="1" applyBorder="1" applyAlignment="1">
      <alignment horizontal="center" vertical="center" textRotation="90"/>
    </xf>
    <xf numFmtId="0" fontId="1" fillId="11" borderId="20" xfId="0" applyFont="1" applyFill="1" applyBorder="1" applyAlignment="1">
      <alignment horizontal="center" vertical="center" textRotation="90"/>
    </xf>
    <xf numFmtId="0" fontId="1" fillId="11" borderId="21" xfId="0" applyFont="1" applyFill="1" applyBorder="1" applyAlignment="1">
      <alignment horizontal="center" vertical="center" textRotation="90"/>
    </xf>
    <xf numFmtId="165" fontId="20" fillId="0" borderId="0" xfId="0" applyNumberFormat="1" applyFont="1" applyBorder="1" applyAlignment="1">
      <alignment horizontal="right"/>
    </xf>
    <xf numFmtId="0" fontId="0" fillId="0" borderId="0" xfId="0" applyBorder="1" applyAlignment="1">
      <alignment horizontal="right"/>
    </xf>
    <xf numFmtId="0" fontId="3" fillId="8" borderId="0" xfId="0" applyFont="1" applyFill="1" applyBorder="1" applyAlignment="1" applyProtection="1">
      <alignment horizontal="center"/>
      <protection locked="0"/>
    </xf>
    <xf numFmtId="0" fontId="27" fillId="18" borderId="0" xfId="0" applyFont="1" applyFill="1" applyBorder="1" applyAlignment="1">
      <alignment horizontal="left" vertical="top" wrapText="1"/>
    </xf>
    <xf numFmtId="0" fontId="27" fillId="0" borderId="0" xfId="0" applyFont="1" applyBorder="1" applyAlignment="1" applyProtection="1">
      <alignment horizontal="left" vertical="center" wrapText="1"/>
    </xf>
    <xf numFmtId="0" fontId="27" fillId="0" borderId="0" xfId="0" applyFont="1" applyAlignment="1" applyProtection="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200660</xdr:colOff>
      <xdr:row>0</xdr:row>
      <xdr:rowOff>124460</xdr:rowOff>
    </xdr:from>
    <xdr:to>
      <xdr:col>2</xdr:col>
      <xdr:colOff>723900</xdr:colOff>
      <xdr:row>4</xdr:row>
      <xdr:rowOff>24794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660" y="124460"/>
          <a:ext cx="2184400" cy="6318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54"/>
  <sheetViews>
    <sheetView showGridLines="0" tabSelected="1" view="pageBreakPreview" zoomScale="130" zoomScaleNormal="145" zoomScaleSheetLayoutView="130" workbookViewId="0">
      <selection activeCell="A51" sqref="A51:G54"/>
    </sheetView>
  </sheetViews>
  <sheetFormatPr baseColWidth="10" defaultRowHeight="14.4" x14ac:dyDescent="0.3"/>
  <sheetData>
    <row r="1" spans="1:10" x14ac:dyDescent="0.3">
      <c r="A1" s="2"/>
      <c r="B1" s="2"/>
      <c r="C1" s="2"/>
      <c r="D1" s="2"/>
      <c r="E1" s="2"/>
      <c r="F1" s="2"/>
      <c r="G1" s="2"/>
      <c r="H1" s="2"/>
      <c r="I1" s="2"/>
    </row>
    <row r="2" spans="1:10" ht="14.4" customHeight="1" x14ac:dyDescent="0.3">
      <c r="A2" s="2"/>
      <c r="B2" s="2"/>
      <c r="C2" s="2"/>
      <c r="D2" s="231" t="s">
        <v>159</v>
      </c>
      <c r="E2" s="232"/>
      <c r="F2" s="232"/>
      <c r="G2" s="233"/>
      <c r="H2" s="2"/>
      <c r="I2" s="2"/>
    </row>
    <row r="3" spans="1:10" ht="14.4" customHeight="1" x14ac:dyDescent="0.3">
      <c r="A3" s="2"/>
      <c r="B3" s="2"/>
      <c r="C3" s="2"/>
      <c r="D3" s="234"/>
      <c r="E3" s="235"/>
      <c r="F3" s="235"/>
      <c r="G3" s="236"/>
      <c r="H3" s="2"/>
      <c r="I3" s="2"/>
    </row>
    <row r="4" spans="1:10" ht="14.4" customHeight="1" x14ac:dyDescent="0.3">
      <c r="A4" s="2"/>
      <c r="B4" s="2"/>
      <c r="C4" s="2"/>
      <c r="D4" s="237"/>
      <c r="E4" s="238"/>
      <c r="F4" s="238"/>
      <c r="G4" s="239"/>
      <c r="H4" s="2"/>
      <c r="I4" s="2"/>
    </row>
    <row r="5" spans="1:10" ht="25.8" customHeight="1" x14ac:dyDescent="0.3">
      <c r="A5" s="2"/>
      <c r="B5" s="2"/>
      <c r="C5" s="2"/>
      <c r="D5" s="177" t="s">
        <v>154</v>
      </c>
      <c r="E5" s="177"/>
      <c r="F5" s="177"/>
      <c r="G5" s="177"/>
      <c r="H5" s="2"/>
      <c r="I5" s="2"/>
    </row>
    <row r="6" spans="1:10" ht="14.4" customHeight="1" x14ac:dyDescent="0.3">
      <c r="A6" s="184" t="s">
        <v>185</v>
      </c>
      <c r="B6" s="184"/>
      <c r="C6" s="184"/>
      <c r="D6" s="184"/>
      <c r="E6" s="184"/>
      <c r="F6" s="184"/>
      <c r="G6" s="184"/>
      <c r="H6" s="2"/>
      <c r="I6" s="2"/>
      <c r="J6" s="2"/>
    </row>
    <row r="7" spans="1:10" ht="13.8" customHeight="1" x14ac:dyDescent="0.3">
      <c r="A7" s="184"/>
      <c r="B7" s="184"/>
      <c r="C7" s="184"/>
      <c r="D7" s="184"/>
      <c r="E7" s="184"/>
      <c r="F7" s="184"/>
      <c r="G7" s="184"/>
      <c r="H7" s="2"/>
      <c r="I7" s="2"/>
      <c r="J7" s="2"/>
    </row>
    <row r="8" spans="1:10" x14ac:dyDescent="0.3">
      <c r="A8" s="2"/>
      <c r="B8" s="240"/>
      <c r="C8" s="241"/>
      <c r="D8" s="241"/>
      <c r="E8" s="241"/>
      <c r="F8" s="241"/>
      <c r="G8" s="242"/>
      <c r="H8" s="3"/>
      <c r="I8" s="3"/>
      <c r="J8" s="2"/>
    </row>
    <row r="9" spans="1:10" x14ac:dyDescent="0.3">
      <c r="A9" s="2"/>
      <c r="B9" s="243"/>
      <c r="C9" s="244"/>
      <c r="D9" s="244"/>
      <c r="E9" s="244"/>
      <c r="F9" s="244"/>
      <c r="G9" s="245"/>
      <c r="H9" s="3"/>
      <c r="I9" s="3"/>
      <c r="J9" s="2"/>
    </row>
    <row r="10" spans="1:10" x14ac:dyDescent="0.3">
      <c r="A10" s="246" t="s">
        <v>165</v>
      </c>
      <c r="B10" s="246"/>
      <c r="C10" s="246"/>
      <c r="D10" s="2"/>
      <c r="E10" s="2"/>
      <c r="F10" s="2"/>
      <c r="G10" s="2"/>
      <c r="H10" s="2"/>
      <c r="I10" s="2"/>
      <c r="J10" s="2"/>
    </row>
    <row r="11" spans="1:10" ht="14.4" customHeight="1" x14ac:dyDescent="0.3">
      <c r="A11" s="246"/>
      <c r="B11" s="246"/>
      <c r="C11" s="246"/>
      <c r="D11" s="178"/>
      <c r="E11" s="179"/>
      <c r="F11" s="180"/>
      <c r="G11" s="4"/>
      <c r="H11" s="4"/>
      <c r="I11" s="1"/>
      <c r="J11" s="2"/>
    </row>
    <row r="12" spans="1:10" ht="14.4" customHeight="1" x14ac:dyDescent="0.3">
      <c r="A12" s="247" t="s">
        <v>166</v>
      </c>
      <c r="B12" s="247"/>
      <c r="C12" s="248"/>
      <c r="D12" s="249"/>
      <c r="E12" s="250"/>
      <c r="F12" s="251"/>
      <c r="G12" s="5"/>
      <c r="H12" s="2"/>
      <c r="I12" s="2"/>
      <c r="J12" s="2"/>
    </row>
    <row r="13" spans="1:10" ht="6" customHeight="1" x14ac:dyDescent="0.3">
      <c r="A13" s="183" t="s">
        <v>150</v>
      </c>
      <c r="B13" s="2"/>
      <c r="C13" s="2"/>
      <c r="D13" s="2"/>
      <c r="E13" s="2"/>
      <c r="F13" s="2"/>
      <c r="G13" s="2"/>
      <c r="H13" s="2"/>
      <c r="I13" s="2"/>
      <c r="J13" s="2"/>
    </row>
    <row r="14" spans="1:10" ht="20.399999999999999" x14ac:dyDescent="0.3">
      <c r="A14" s="183"/>
      <c r="B14" s="182"/>
      <c r="C14" s="182"/>
      <c r="E14" s="159" t="s">
        <v>151</v>
      </c>
      <c r="F14" s="182"/>
      <c r="G14" s="182"/>
      <c r="H14" s="2"/>
      <c r="I14" s="2"/>
      <c r="J14" s="2"/>
    </row>
    <row r="15" spans="1:10" ht="6" customHeight="1" x14ac:dyDescent="0.3">
      <c r="A15" s="2"/>
      <c r="B15" s="2"/>
      <c r="C15" s="2"/>
      <c r="D15" s="2"/>
      <c r="E15" s="2"/>
      <c r="F15" s="2"/>
      <c r="G15" s="2"/>
      <c r="H15" s="2"/>
      <c r="I15" s="2"/>
      <c r="J15" s="2"/>
    </row>
    <row r="16" spans="1:10" x14ac:dyDescent="0.3">
      <c r="A16" s="194" t="s">
        <v>155</v>
      </c>
      <c r="B16" s="194"/>
      <c r="C16" s="194"/>
      <c r="D16" s="194"/>
      <c r="E16" s="194"/>
      <c r="F16" s="194"/>
      <c r="G16" s="2"/>
      <c r="H16" s="2"/>
      <c r="I16" s="2"/>
      <c r="J16" s="2"/>
    </row>
    <row r="17" spans="1:10" x14ac:dyDescent="0.3">
      <c r="A17" s="2"/>
      <c r="B17" s="199"/>
      <c r="C17" s="200"/>
      <c r="D17" s="200"/>
      <c r="E17" s="200"/>
      <c r="F17" s="200"/>
      <c r="G17" s="201"/>
      <c r="H17" s="2"/>
      <c r="I17" s="2"/>
      <c r="J17" s="2"/>
    </row>
    <row r="18" spans="1:10" x14ac:dyDescent="0.3">
      <c r="A18" s="195" t="str">
        <f>IF(D11="Enseñanzas de Formación Contínua","Nombre y apellidos del profesor responsable de la propuesta","")</f>
        <v/>
      </c>
      <c r="B18" s="195"/>
      <c r="C18" s="195"/>
      <c r="D18" s="195"/>
      <c r="E18" s="195"/>
      <c r="F18" s="6"/>
      <c r="G18" s="7"/>
      <c r="H18" s="7"/>
      <c r="I18" s="2"/>
      <c r="J18" s="2"/>
    </row>
    <row r="19" spans="1:10" x14ac:dyDescent="0.3">
      <c r="A19" s="12"/>
      <c r="B19" s="196"/>
      <c r="C19" s="197"/>
      <c r="D19" s="197"/>
      <c r="E19" s="197"/>
      <c r="F19" s="198"/>
      <c r="G19" s="11"/>
      <c r="H19" s="7"/>
      <c r="I19" s="2"/>
      <c r="J19" s="2"/>
    </row>
    <row r="20" spans="1:10" x14ac:dyDescent="0.3">
      <c r="B20" s="18" t="s">
        <v>28</v>
      </c>
      <c r="C20" s="14"/>
      <c r="D20" s="214" t="s">
        <v>29</v>
      </c>
      <c r="E20" s="214"/>
      <c r="F20" s="214"/>
      <c r="G20" s="11"/>
      <c r="H20" s="7"/>
      <c r="I20" s="2"/>
      <c r="J20" s="2"/>
    </row>
    <row r="21" spans="1:10" x14ac:dyDescent="0.3">
      <c r="A21" s="13"/>
      <c r="B21" s="212"/>
      <c r="C21" s="213"/>
      <c r="D21" s="212"/>
      <c r="E21" s="215"/>
      <c r="F21" s="213"/>
      <c r="G21" s="11"/>
      <c r="H21" s="7"/>
      <c r="I21" s="2"/>
      <c r="J21" s="2"/>
    </row>
    <row r="22" spans="1:10" x14ac:dyDescent="0.3">
      <c r="A22" s="228" t="s">
        <v>156</v>
      </c>
      <c r="B22" s="228"/>
      <c r="C22" s="228"/>
      <c r="D22" s="8"/>
      <c r="E22" s="2"/>
      <c r="F22" s="2"/>
      <c r="G22" s="2"/>
      <c r="H22" s="2"/>
      <c r="I22" s="2"/>
      <c r="J22" s="2"/>
    </row>
    <row r="23" spans="1:10" x14ac:dyDescent="0.3">
      <c r="B23" s="219"/>
      <c r="C23" s="220"/>
      <c r="D23" s="220"/>
      <c r="E23" s="220"/>
      <c r="F23" s="220"/>
      <c r="G23" s="221"/>
      <c r="H23" s="2"/>
      <c r="I23" s="2"/>
      <c r="J23" s="2"/>
    </row>
    <row r="24" spans="1:10" x14ac:dyDescent="0.3">
      <c r="A24" s="2"/>
      <c r="B24" s="222"/>
      <c r="C24" s="223"/>
      <c r="D24" s="223"/>
      <c r="E24" s="223"/>
      <c r="F24" s="223"/>
      <c r="G24" s="224"/>
      <c r="H24" s="2"/>
      <c r="I24" s="2"/>
      <c r="J24" s="2"/>
    </row>
    <row r="25" spans="1:10" x14ac:dyDescent="0.3">
      <c r="A25" s="2"/>
      <c r="B25" s="225"/>
      <c r="C25" s="226"/>
      <c r="D25" s="226"/>
      <c r="E25" s="226"/>
      <c r="F25" s="226"/>
      <c r="G25" s="227"/>
      <c r="J25" s="2"/>
    </row>
    <row r="27" spans="1:10" x14ac:dyDescent="0.3">
      <c r="A27" s="216" t="s">
        <v>172</v>
      </c>
      <c r="B27" s="217"/>
      <c r="C27" s="218"/>
      <c r="D27" s="218"/>
      <c r="E27" s="12"/>
      <c r="F27" s="2"/>
      <c r="G27" s="2"/>
    </row>
    <row r="28" spans="1:10" x14ac:dyDescent="0.3">
      <c r="B28" s="15" t="s">
        <v>173</v>
      </c>
      <c r="C28" s="19"/>
      <c r="D28" s="15" t="s">
        <v>174</v>
      </c>
      <c r="E28" s="20"/>
      <c r="G28" s="2"/>
    </row>
    <row r="29" spans="1:10" x14ac:dyDescent="0.3">
      <c r="B29" s="15" t="s">
        <v>61</v>
      </c>
      <c r="C29" s="25"/>
      <c r="D29" s="15" t="s">
        <v>175</v>
      </c>
      <c r="E29" s="25"/>
      <c r="F29" s="17" t="s">
        <v>176</v>
      </c>
      <c r="G29" s="40">
        <f>SUM(C29,E29)</f>
        <v>0</v>
      </c>
    </row>
    <row r="30" spans="1:10" x14ac:dyDescent="0.3">
      <c r="B30" s="15" t="s">
        <v>37</v>
      </c>
      <c r="C30" s="21"/>
      <c r="D30" s="16"/>
      <c r="E30" s="15" t="s">
        <v>38</v>
      </c>
      <c r="F30" s="21"/>
      <c r="G30" s="2"/>
    </row>
    <row r="31" spans="1:10" ht="6" customHeight="1" x14ac:dyDescent="0.3">
      <c r="D31" s="229"/>
      <c r="E31" s="229"/>
      <c r="F31" s="2"/>
      <c r="G31" s="2"/>
    </row>
    <row r="32" spans="1:10" x14ac:dyDescent="0.3">
      <c r="B32" s="15" t="s">
        <v>177</v>
      </c>
      <c r="C32" s="25"/>
      <c r="E32" s="15" t="s">
        <v>178</v>
      </c>
      <c r="F32" s="25"/>
    </row>
    <row r="33" spans="1:7" x14ac:dyDescent="0.3">
      <c r="A33" s="181" t="s">
        <v>157</v>
      </c>
      <c r="B33" s="202"/>
      <c r="C33" s="202"/>
      <c r="D33" s="8"/>
      <c r="E33" s="2"/>
      <c r="F33" s="2"/>
      <c r="G33" s="2"/>
    </row>
    <row r="34" spans="1:7" x14ac:dyDescent="0.3">
      <c r="B34" s="203"/>
      <c r="C34" s="204"/>
      <c r="D34" s="204"/>
      <c r="E34" s="204"/>
      <c r="F34" s="204"/>
      <c r="G34" s="205"/>
    </row>
    <row r="35" spans="1:7" x14ac:dyDescent="0.3">
      <c r="A35" s="2"/>
      <c r="B35" s="206"/>
      <c r="C35" s="207"/>
      <c r="D35" s="207"/>
      <c r="E35" s="207"/>
      <c r="F35" s="207"/>
      <c r="G35" s="208"/>
    </row>
    <row r="36" spans="1:7" x14ac:dyDescent="0.3">
      <c r="A36" s="2"/>
      <c r="B36" s="209"/>
      <c r="C36" s="210"/>
      <c r="D36" s="210"/>
      <c r="E36" s="210"/>
      <c r="F36" s="210"/>
      <c r="G36" s="211"/>
    </row>
    <row r="38" spans="1:7" x14ac:dyDescent="0.3">
      <c r="A38" s="38"/>
      <c r="B38" s="160" t="s">
        <v>158</v>
      </c>
      <c r="C38" s="22"/>
      <c r="F38" s="15" t="s">
        <v>31</v>
      </c>
    </row>
    <row r="39" spans="1:7" ht="14.4" customHeight="1" x14ac:dyDescent="0.3">
      <c r="A39" s="176" t="s">
        <v>119</v>
      </c>
      <c r="B39" s="176"/>
      <c r="C39" s="230"/>
      <c r="D39" s="23"/>
      <c r="F39" s="15" t="s">
        <v>32</v>
      </c>
      <c r="G39" s="22"/>
    </row>
    <row r="40" spans="1:7" x14ac:dyDescent="0.3">
      <c r="A40" s="176" t="s">
        <v>120</v>
      </c>
      <c r="B40" s="176"/>
      <c r="C40" s="176"/>
      <c r="D40" s="151"/>
      <c r="F40" s="15" t="s">
        <v>33</v>
      </c>
      <c r="G40" s="22"/>
    </row>
    <row r="41" spans="1:7" x14ac:dyDescent="0.3">
      <c r="F41" s="15" t="s">
        <v>34</v>
      </c>
      <c r="G41" s="22"/>
    </row>
    <row r="42" spans="1:7" x14ac:dyDescent="0.3">
      <c r="B42" s="161" t="s">
        <v>169</v>
      </c>
      <c r="C42" s="23"/>
      <c r="F42" s="15" t="s">
        <v>135</v>
      </c>
      <c r="G42" s="22"/>
    </row>
    <row r="43" spans="1:7" x14ac:dyDescent="0.3">
      <c r="B43" s="10"/>
      <c r="C43" s="128"/>
      <c r="F43" s="27" t="s">
        <v>42</v>
      </c>
      <c r="G43" s="41">
        <f>SUM(G39:G42)</f>
        <v>0</v>
      </c>
    </row>
    <row r="44" spans="1:7" ht="5.4" customHeight="1" x14ac:dyDescent="0.3">
      <c r="B44" s="10"/>
      <c r="C44" s="128"/>
      <c r="F44" s="27"/>
      <c r="G44" s="129"/>
    </row>
    <row r="45" spans="1:7" x14ac:dyDescent="0.3">
      <c r="D45" s="38"/>
      <c r="E45" s="162" t="s">
        <v>170</v>
      </c>
      <c r="F45" s="23"/>
    </row>
    <row r="46" spans="1:7" x14ac:dyDescent="0.3">
      <c r="E46" s="126" t="s">
        <v>171</v>
      </c>
      <c r="F46" s="23"/>
    </row>
    <row r="47" spans="1:7" x14ac:dyDescent="0.3">
      <c r="B47" s="10" t="s">
        <v>41</v>
      </c>
      <c r="C47" s="21"/>
      <c r="E47" s="126" t="str">
        <f>IF(F46="SI","Importe PREINSCRIPCIÓN:","")</f>
        <v/>
      </c>
      <c r="F47" s="22"/>
    </row>
    <row r="48" spans="1:7" x14ac:dyDescent="0.3">
      <c r="B48" s="10" t="s">
        <v>36</v>
      </c>
      <c r="C48" s="21"/>
      <c r="E48" s="10"/>
      <c r="F48" s="10" t="s">
        <v>40</v>
      </c>
      <c r="G48" s="24"/>
    </row>
    <row r="49" spans="1:7" x14ac:dyDescent="0.3">
      <c r="A49" s="26"/>
      <c r="B49" s="26"/>
      <c r="C49" s="26"/>
      <c r="D49" s="14"/>
      <c r="F49" s="10" t="s">
        <v>39</v>
      </c>
      <c r="G49" s="24"/>
    </row>
    <row r="50" spans="1:7" x14ac:dyDescent="0.3">
      <c r="A50" s="181" t="s">
        <v>168</v>
      </c>
      <c r="B50" s="181"/>
      <c r="C50" s="181"/>
      <c r="D50" s="181"/>
    </row>
    <row r="51" spans="1:7" x14ac:dyDescent="0.3">
      <c r="A51" s="185"/>
      <c r="B51" s="186"/>
      <c r="C51" s="186"/>
      <c r="D51" s="186"/>
      <c r="E51" s="186"/>
      <c r="F51" s="186"/>
      <c r="G51" s="187"/>
    </row>
    <row r="52" spans="1:7" x14ac:dyDescent="0.3">
      <c r="A52" s="188"/>
      <c r="B52" s="189"/>
      <c r="C52" s="189"/>
      <c r="D52" s="189"/>
      <c r="E52" s="189"/>
      <c r="F52" s="189"/>
      <c r="G52" s="190"/>
    </row>
    <row r="53" spans="1:7" x14ac:dyDescent="0.3">
      <c r="A53" s="188"/>
      <c r="B53" s="189"/>
      <c r="C53" s="189"/>
      <c r="D53" s="189"/>
      <c r="E53" s="189"/>
      <c r="F53" s="189"/>
      <c r="G53" s="190"/>
    </row>
    <row r="54" spans="1:7" x14ac:dyDescent="0.3">
      <c r="A54" s="191"/>
      <c r="B54" s="192"/>
      <c r="C54" s="192"/>
      <c r="D54" s="192"/>
      <c r="E54" s="192"/>
      <c r="F54" s="192"/>
      <c r="G54" s="193"/>
    </row>
  </sheetData>
  <sheetProtection password="DF23" sheet="1" objects="1" scenarios="1" selectLockedCells="1"/>
  <mergeCells count="29">
    <mergeCell ref="D2:G4"/>
    <mergeCell ref="B8:G9"/>
    <mergeCell ref="A10:C11"/>
    <mergeCell ref="A12:C12"/>
    <mergeCell ref="D12:F12"/>
    <mergeCell ref="A51:G54"/>
    <mergeCell ref="A16:F16"/>
    <mergeCell ref="A18:E18"/>
    <mergeCell ref="B19:F19"/>
    <mergeCell ref="B17:G17"/>
    <mergeCell ref="A33:C33"/>
    <mergeCell ref="B34:G36"/>
    <mergeCell ref="B21:C21"/>
    <mergeCell ref="D20:F20"/>
    <mergeCell ref="D21:F21"/>
    <mergeCell ref="A27:B27"/>
    <mergeCell ref="C27:D27"/>
    <mergeCell ref="B23:G25"/>
    <mergeCell ref="A22:C22"/>
    <mergeCell ref="D31:E31"/>
    <mergeCell ref="A39:C39"/>
    <mergeCell ref="A40:C40"/>
    <mergeCell ref="D5:G5"/>
    <mergeCell ref="D11:F11"/>
    <mergeCell ref="A50:D50"/>
    <mergeCell ref="B14:C14"/>
    <mergeCell ref="A13:A14"/>
    <mergeCell ref="F14:G14"/>
    <mergeCell ref="A6:G7"/>
  </mergeCells>
  <dataValidations count="5">
    <dataValidation type="list" allowBlank="1" showInputMessage="1" showErrorMessage="1" errorTitle="ERROR" error="Debe cumplimentarse una de las opciones: Aprobación, Renovación o Extinción" sqref="B14:C14">
      <formula1>"Aprobación,Renovación,Extinción"</formula1>
    </dataValidation>
    <dataValidation type="list" allowBlank="1" showInputMessage="1" showErrorMessage="1" errorTitle="ERROR" error="Debe cumplimentarse una de las opciones: Presencial, Semipresencial, on line, a distancia" sqref="F14:G14">
      <formula1>"Presencial,Semipresencial,Online"</formula1>
    </dataValidation>
    <dataValidation type="list" allowBlank="1" showInputMessage="1" showErrorMessage="1" errorTitle="ERROR" sqref="C28">
      <formula1>"ANUAL,PLURIANUAL"</formula1>
    </dataValidation>
    <dataValidation type="list" allowBlank="1" showInputMessage="1" showErrorMessage="1" sqref="D39:D40 F45:F46 C42">
      <formula1>"SI,NO"</formula1>
    </dataValidation>
    <dataValidation allowBlank="1" showInputMessage="1" showErrorMessage="1" errorTitle="Tipo de Título Propio no válido" error="Cumplimentar con la Tipología dispuesta en el art. 4 del Reglamento de Títulos Propios de la Universidad de Burgos" sqref="G11"/>
  </dataValidations>
  <printOptions horizontalCentered="1"/>
  <pageMargins left="0.70866141732283472" right="0.70866141732283472" top="0.35433070866141736" bottom="0.74803149606299213" header="0.31496062992125984" footer="0.31496062992125984"/>
  <pageSetup paperSize="9" scale="97" orientation="portrait" r:id="rId1"/>
  <headerFooter differentFirst="1">
    <firstFooter>&amp;LBurgos,          de                                        de 201           &amp;R&amp;8Fdo. D. (&amp;"-,Cursiva"Profesor que presenta la propuesta&amp;"-,Normal")</firstFooter>
  </headerFooter>
  <drawing r:id="rId2"/>
  <extLst>
    <ext xmlns:x14="http://schemas.microsoft.com/office/spreadsheetml/2009/9/main" uri="{CCE6A557-97BC-4b89-ADB6-D9C93CAAB3DF}">
      <x14:dataValidations xmlns:xm="http://schemas.microsoft.com/office/excel/2006/main" count="3">
        <x14:dataValidation type="list" errorStyle="information" allowBlank="1" showInputMessage="1" errorTitle="Enseñanza de Formación Contínua" error="Cumplimentar sólo para Títulos Propios de Enseñanzas de Formación Contínua" promptTitle="Enseñanzas de Formación Contínua" prompt="Cumplimentar sólo para Títulos Propios de Enseñanzas de Formación Contínua (art. 4, D del Reglamento)">
          <x14:formula1>
            <xm:f>datos!$A$6:$A$8</xm:f>
          </x14:formula1>
          <xm:sqref>D12:F12</xm:sqref>
        </x14:dataValidation>
        <x14:dataValidation type="list" allowBlank="1" showInputMessage="1" showErrorMessage="1" errorTitle="Tipo de Título Propio no válido" error="Cumplimentar con la Tipología dispuesta en el art. 4 del Reglamento de Títulos Propios de la Universidad de Burgos">
          <x14:formula1>
            <xm:f>datos!$A$2:$A$5</xm:f>
          </x14:formula1>
          <xm:sqref>D11</xm:sqref>
        </x14:dataValidation>
        <x14:dataValidation type="list" allowBlank="1" showInputMessage="1" showErrorMessage="1" errorTitle="Propuesta no válida" error="Artículo 5 del Reglamento de Títulos Propios UBU">
          <x14:formula1>
            <xm:f>datos!$B$2:$B$30</xm:f>
          </x14:formula1>
          <xm:sqref>B17:G17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30"/>
  <sheetViews>
    <sheetView workbookViewId="0">
      <selection activeCell="C11" sqref="C11"/>
    </sheetView>
  </sheetViews>
  <sheetFormatPr baseColWidth="10" defaultRowHeight="14.4" x14ac:dyDescent="0.3"/>
  <cols>
    <col min="1" max="1" width="39.77734375" bestFit="1" customWidth="1"/>
    <col min="2" max="2" width="79.21875" bestFit="1" customWidth="1"/>
    <col min="3" max="3" width="20.33203125" bestFit="1" customWidth="1"/>
    <col min="4" max="4" width="28.44140625" bestFit="1" customWidth="1"/>
  </cols>
  <sheetData>
    <row r="1" spans="1:4" x14ac:dyDescent="0.3">
      <c r="A1" s="38" t="s">
        <v>77</v>
      </c>
      <c r="B1" s="35" t="s">
        <v>27</v>
      </c>
      <c r="C1" s="36" t="s">
        <v>71</v>
      </c>
      <c r="D1" s="145" t="s">
        <v>144</v>
      </c>
    </row>
    <row r="2" spans="1:4" x14ac:dyDescent="0.3">
      <c r="A2" t="s">
        <v>78</v>
      </c>
      <c r="B2" t="s">
        <v>152</v>
      </c>
      <c r="C2" t="s">
        <v>72</v>
      </c>
      <c r="D2" t="s">
        <v>141</v>
      </c>
    </row>
    <row r="3" spans="1:4" x14ac:dyDescent="0.3">
      <c r="A3" t="s">
        <v>79</v>
      </c>
      <c r="B3" t="s">
        <v>1</v>
      </c>
      <c r="C3" t="s">
        <v>73</v>
      </c>
      <c r="D3" t="s">
        <v>142</v>
      </c>
    </row>
    <row r="4" spans="1:4" x14ac:dyDescent="0.3">
      <c r="A4" t="s">
        <v>80</v>
      </c>
      <c r="B4" t="s">
        <v>2</v>
      </c>
      <c r="C4" t="s">
        <v>74</v>
      </c>
      <c r="D4" t="s">
        <v>180</v>
      </c>
    </row>
    <row r="5" spans="1:4" x14ac:dyDescent="0.3">
      <c r="A5" t="s">
        <v>167</v>
      </c>
      <c r="B5" t="s">
        <v>3</v>
      </c>
      <c r="C5" t="s">
        <v>121</v>
      </c>
      <c r="D5" t="s">
        <v>181</v>
      </c>
    </row>
    <row r="6" spans="1:4" x14ac:dyDescent="0.3">
      <c r="A6" t="s">
        <v>133</v>
      </c>
      <c r="B6" t="s">
        <v>4</v>
      </c>
      <c r="C6" t="s">
        <v>68</v>
      </c>
      <c r="D6" t="s">
        <v>182</v>
      </c>
    </row>
    <row r="7" spans="1:4" x14ac:dyDescent="0.3">
      <c r="A7" t="s">
        <v>134</v>
      </c>
      <c r="B7" t="s">
        <v>5</v>
      </c>
      <c r="C7" t="s">
        <v>75</v>
      </c>
      <c r="D7" t="s">
        <v>183</v>
      </c>
    </row>
    <row r="8" spans="1:4" x14ac:dyDescent="0.3">
      <c r="A8" t="s">
        <v>81</v>
      </c>
      <c r="B8" t="s">
        <v>0</v>
      </c>
      <c r="C8" t="s">
        <v>76</v>
      </c>
    </row>
    <row r="9" spans="1:4" x14ac:dyDescent="0.3">
      <c r="B9" t="s">
        <v>6</v>
      </c>
      <c r="C9" t="s">
        <v>70</v>
      </c>
    </row>
    <row r="10" spans="1:4" x14ac:dyDescent="0.3">
      <c r="B10" t="s">
        <v>7</v>
      </c>
      <c r="C10" t="s">
        <v>187</v>
      </c>
    </row>
    <row r="11" spans="1:4" x14ac:dyDescent="0.3">
      <c r="B11" t="s">
        <v>9</v>
      </c>
    </row>
    <row r="12" spans="1:4" x14ac:dyDescent="0.3">
      <c r="B12" t="s">
        <v>8</v>
      </c>
    </row>
    <row r="13" spans="1:4" x14ac:dyDescent="0.3">
      <c r="B13" t="s">
        <v>10</v>
      </c>
    </row>
    <row r="14" spans="1:4" x14ac:dyDescent="0.3">
      <c r="B14" t="s">
        <v>11</v>
      </c>
    </row>
    <row r="15" spans="1:4" x14ac:dyDescent="0.3">
      <c r="B15" t="s">
        <v>12</v>
      </c>
    </row>
    <row r="16" spans="1:4" x14ac:dyDescent="0.3">
      <c r="B16" t="s">
        <v>13</v>
      </c>
    </row>
    <row r="17" spans="2:2" x14ac:dyDescent="0.3">
      <c r="B17" t="s">
        <v>14</v>
      </c>
    </row>
    <row r="18" spans="2:2" x14ac:dyDescent="0.3">
      <c r="B18" t="s">
        <v>15</v>
      </c>
    </row>
    <row r="19" spans="2:2" x14ac:dyDescent="0.3">
      <c r="B19" t="s">
        <v>16</v>
      </c>
    </row>
    <row r="20" spans="2:2" x14ac:dyDescent="0.3">
      <c r="B20" t="s">
        <v>17</v>
      </c>
    </row>
    <row r="21" spans="2:2" x14ac:dyDescent="0.3">
      <c r="B21" t="s">
        <v>18</v>
      </c>
    </row>
    <row r="22" spans="2:2" x14ac:dyDescent="0.3">
      <c r="B22" t="s">
        <v>19</v>
      </c>
    </row>
    <row r="23" spans="2:2" x14ac:dyDescent="0.3">
      <c r="B23" t="s">
        <v>20</v>
      </c>
    </row>
    <row r="24" spans="2:2" x14ac:dyDescent="0.3">
      <c r="B24" t="s">
        <v>21</v>
      </c>
    </row>
    <row r="25" spans="2:2" x14ac:dyDescent="0.3">
      <c r="B25" t="s">
        <v>22</v>
      </c>
    </row>
    <row r="26" spans="2:2" x14ac:dyDescent="0.3">
      <c r="B26" t="s">
        <v>23</v>
      </c>
    </row>
    <row r="27" spans="2:2" x14ac:dyDescent="0.3">
      <c r="B27" t="s">
        <v>24</v>
      </c>
    </row>
    <row r="28" spans="2:2" x14ac:dyDescent="0.3">
      <c r="B28" t="s">
        <v>25</v>
      </c>
    </row>
    <row r="29" spans="2:2" x14ac:dyDescent="0.3">
      <c r="B29" t="s">
        <v>26</v>
      </c>
    </row>
    <row r="30" spans="2:2" x14ac:dyDescent="0.3">
      <c r="B30"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112"/>
  <sheetViews>
    <sheetView showGridLines="0" view="pageBreakPreview" zoomScaleNormal="100" zoomScaleSheetLayoutView="100" zoomScalePageLayoutView="50" workbookViewId="0">
      <selection activeCell="A6" sqref="A6"/>
    </sheetView>
  </sheetViews>
  <sheetFormatPr baseColWidth="10" defaultRowHeight="14.4" x14ac:dyDescent="0.3"/>
  <cols>
    <col min="1" max="1" width="17.77734375" style="28" customWidth="1"/>
    <col min="2" max="3" width="21.109375" style="28" customWidth="1"/>
    <col min="4" max="4" width="10" style="28" customWidth="1"/>
    <col min="5" max="5" width="14.33203125" style="28" customWidth="1"/>
    <col min="6" max="6" width="7.109375" style="28" customWidth="1"/>
    <col min="7" max="7" width="7.6640625" style="28" customWidth="1"/>
    <col min="8" max="8" width="10" style="28" customWidth="1"/>
    <col min="9" max="9" width="10.33203125" style="28" customWidth="1"/>
    <col min="10" max="11" width="8.44140625" style="28" customWidth="1"/>
    <col min="12" max="12" width="10" style="28" customWidth="1"/>
    <col min="13" max="13" width="9.88671875" style="28" customWidth="1"/>
    <col min="14" max="16384" width="11.5546875" style="28"/>
  </cols>
  <sheetData>
    <row r="1" spans="1:15" x14ac:dyDescent="0.3">
      <c r="A1" s="258" t="s">
        <v>43</v>
      </c>
      <c r="B1" s="258"/>
      <c r="C1" s="258"/>
      <c r="D1" s="258"/>
      <c r="E1" s="258"/>
      <c r="F1" s="258"/>
      <c r="G1" s="258"/>
      <c r="H1" s="258"/>
      <c r="I1" s="258"/>
      <c r="J1" s="258"/>
      <c r="K1" s="258"/>
      <c r="L1" s="258"/>
      <c r="M1" s="258"/>
      <c r="N1" s="139"/>
    </row>
    <row r="2" spans="1:15" x14ac:dyDescent="0.3">
      <c r="A2" s="258"/>
      <c r="B2" s="258"/>
      <c r="C2" s="258"/>
      <c r="D2" s="258"/>
      <c r="E2" s="258"/>
      <c r="F2" s="258"/>
      <c r="G2" s="258"/>
      <c r="H2" s="258"/>
      <c r="I2" s="258"/>
      <c r="J2" s="258"/>
      <c r="K2" s="258"/>
      <c r="L2" s="258"/>
      <c r="M2" s="258"/>
      <c r="N2" s="139"/>
    </row>
    <row r="3" spans="1:15" x14ac:dyDescent="0.3">
      <c r="A3"/>
    </row>
    <row r="4" spans="1:15" x14ac:dyDescent="0.3">
      <c r="A4" s="263" t="s">
        <v>153</v>
      </c>
      <c r="B4" s="263"/>
      <c r="C4" s="263"/>
      <c r="D4" s="263"/>
    </row>
    <row r="5" spans="1:15" ht="19.2" customHeight="1" x14ac:dyDescent="0.3">
      <c r="A5" s="42" t="s">
        <v>44</v>
      </c>
      <c r="B5" s="42" t="s">
        <v>45</v>
      </c>
      <c r="C5" s="42" t="s">
        <v>46</v>
      </c>
      <c r="D5" s="42" t="s">
        <v>47</v>
      </c>
      <c r="E5" s="137" t="s">
        <v>69</v>
      </c>
      <c r="F5" s="260" t="s">
        <v>48</v>
      </c>
      <c r="G5" s="260"/>
      <c r="H5" s="43" t="s">
        <v>50</v>
      </c>
      <c r="I5" s="44" t="s">
        <v>28</v>
      </c>
      <c r="J5" s="259" t="s">
        <v>49</v>
      </c>
      <c r="K5" s="259"/>
      <c r="L5" s="259"/>
      <c r="M5" s="259"/>
      <c r="N5" s="18"/>
    </row>
    <row r="6" spans="1:15" x14ac:dyDescent="0.3">
      <c r="A6" s="133"/>
      <c r="B6" s="133"/>
      <c r="C6" s="133"/>
      <c r="D6" s="132"/>
      <c r="E6" s="51"/>
      <c r="F6" s="261"/>
      <c r="G6" s="262"/>
      <c r="H6" s="130"/>
      <c r="I6" s="136"/>
      <c r="J6" s="255"/>
      <c r="K6" s="255"/>
      <c r="L6" s="255"/>
      <c r="M6" s="255"/>
      <c r="N6" s="134"/>
      <c r="O6" s="30"/>
    </row>
    <row r="7" spans="1:15" x14ac:dyDescent="0.3">
      <c r="A7" s="133"/>
      <c r="B7" s="133"/>
      <c r="C7" s="133"/>
      <c r="D7" s="132"/>
      <c r="E7" s="51"/>
      <c r="F7" s="261"/>
      <c r="G7" s="262"/>
      <c r="H7" s="131"/>
      <c r="I7" s="135"/>
      <c r="J7" s="255"/>
      <c r="K7" s="255"/>
      <c r="L7" s="255"/>
      <c r="M7" s="255"/>
      <c r="N7" s="134"/>
      <c r="O7" s="30"/>
    </row>
    <row r="8" spans="1:15" x14ac:dyDescent="0.3">
      <c r="A8" s="133"/>
      <c r="B8" s="133"/>
      <c r="C8" s="133"/>
      <c r="D8" s="132"/>
      <c r="E8" s="51"/>
      <c r="F8" s="261"/>
      <c r="G8" s="262"/>
      <c r="H8" s="131"/>
      <c r="I8" s="135"/>
      <c r="J8" s="255"/>
      <c r="K8" s="255"/>
      <c r="L8" s="255"/>
      <c r="M8" s="255"/>
      <c r="N8" s="134"/>
      <c r="O8" s="30"/>
    </row>
    <row r="9" spans="1:15" x14ac:dyDescent="0.3">
      <c r="A9" s="133"/>
      <c r="B9" s="133"/>
      <c r="C9" s="133"/>
      <c r="D9" s="132"/>
      <c r="E9" s="51"/>
      <c r="F9" s="261"/>
      <c r="G9" s="262"/>
      <c r="H9" s="131"/>
      <c r="I9" s="135"/>
      <c r="J9" s="255"/>
      <c r="K9" s="255"/>
      <c r="L9" s="255"/>
      <c r="M9" s="255"/>
      <c r="N9" s="134"/>
    </row>
    <row r="10" spans="1:15" x14ac:dyDescent="0.3">
      <c r="A10" s="133"/>
      <c r="B10" s="133"/>
      <c r="C10" s="133"/>
      <c r="D10" s="132"/>
      <c r="E10" s="51"/>
      <c r="F10" s="261"/>
      <c r="G10" s="262"/>
      <c r="H10" s="131"/>
      <c r="I10" s="135"/>
      <c r="J10" s="255"/>
      <c r="K10" s="255"/>
      <c r="L10" s="255"/>
      <c r="M10" s="255"/>
      <c r="N10" s="134"/>
    </row>
    <row r="11" spans="1:15" x14ac:dyDescent="0.3">
      <c r="A11" s="133"/>
      <c r="B11" s="133"/>
      <c r="C11" s="133"/>
      <c r="D11" s="132"/>
      <c r="E11" s="51"/>
      <c r="F11" s="261"/>
      <c r="G11" s="262"/>
      <c r="H11" s="131"/>
      <c r="I11" s="135"/>
      <c r="J11" s="255"/>
      <c r="K11" s="255"/>
      <c r="L11" s="255"/>
      <c r="M11" s="255"/>
      <c r="N11" s="134"/>
    </row>
    <row r="12" spans="1:15" s="30" customFormat="1" x14ac:dyDescent="0.3">
      <c r="A12" s="29"/>
      <c r="B12" s="29"/>
      <c r="C12" s="29"/>
      <c r="D12" s="29"/>
      <c r="E12" s="29"/>
      <c r="F12" s="29"/>
      <c r="G12" s="29"/>
    </row>
    <row r="13" spans="1:15" ht="39" customHeight="1" thickBot="1" x14ac:dyDescent="0.35">
      <c r="A13" s="284" t="s">
        <v>164</v>
      </c>
      <c r="B13" s="284"/>
      <c r="C13" s="284"/>
      <c r="D13" s="284"/>
      <c r="E13" s="284"/>
      <c r="F13" s="284"/>
      <c r="G13" s="284"/>
      <c r="H13" s="284"/>
      <c r="N13" s="30"/>
    </row>
    <row r="14" spans="1:15" x14ac:dyDescent="0.3">
      <c r="A14" s="264"/>
      <c r="B14" s="265"/>
      <c r="C14" s="265"/>
      <c r="D14" s="265"/>
      <c r="E14" s="265"/>
      <c r="F14" s="265"/>
      <c r="G14" s="265"/>
      <c r="H14" s="265"/>
      <c r="I14" s="265"/>
      <c r="J14" s="265"/>
      <c r="K14" s="265"/>
      <c r="L14" s="265"/>
      <c r="M14" s="266"/>
      <c r="N14" s="138"/>
    </row>
    <row r="15" spans="1:15" x14ac:dyDescent="0.3">
      <c r="A15" s="267"/>
      <c r="B15" s="268"/>
      <c r="C15" s="268"/>
      <c r="D15" s="268"/>
      <c r="E15" s="268"/>
      <c r="F15" s="268"/>
      <c r="G15" s="268"/>
      <c r="H15" s="268"/>
      <c r="I15" s="268"/>
      <c r="J15" s="268"/>
      <c r="K15" s="268"/>
      <c r="L15" s="268"/>
      <c r="M15" s="269"/>
      <c r="N15" s="138"/>
    </row>
    <row r="16" spans="1:15" x14ac:dyDescent="0.3">
      <c r="A16" s="267"/>
      <c r="B16" s="268"/>
      <c r="C16" s="268"/>
      <c r="D16" s="268"/>
      <c r="E16" s="268"/>
      <c r="F16" s="268"/>
      <c r="G16" s="268"/>
      <c r="H16" s="268"/>
      <c r="I16" s="268"/>
      <c r="J16" s="268"/>
      <c r="K16" s="268"/>
      <c r="L16" s="268"/>
      <c r="M16" s="269"/>
      <c r="N16" s="138"/>
    </row>
    <row r="17" spans="1:14" x14ac:dyDescent="0.3">
      <c r="A17" s="267"/>
      <c r="B17" s="268"/>
      <c r="C17" s="268"/>
      <c r="D17" s="268"/>
      <c r="E17" s="268"/>
      <c r="F17" s="268"/>
      <c r="G17" s="268"/>
      <c r="H17" s="268"/>
      <c r="I17" s="268"/>
      <c r="J17" s="268"/>
      <c r="K17" s="268"/>
      <c r="L17" s="268"/>
      <c r="M17" s="269"/>
      <c r="N17" s="138"/>
    </row>
    <row r="18" spans="1:14" x14ac:dyDescent="0.3">
      <c r="A18" s="267"/>
      <c r="B18" s="268"/>
      <c r="C18" s="268"/>
      <c r="D18" s="268"/>
      <c r="E18" s="268"/>
      <c r="F18" s="268"/>
      <c r="G18" s="268"/>
      <c r="H18" s="268"/>
      <c r="I18" s="268"/>
      <c r="J18" s="268"/>
      <c r="K18" s="268"/>
      <c r="L18" s="268"/>
      <c r="M18" s="269"/>
      <c r="N18" s="138"/>
    </row>
    <row r="19" spans="1:14" x14ac:dyDescent="0.3">
      <c r="A19" s="267"/>
      <c r="B19" s="268"/>
      <c r="C19" s="268"/>
      <c r="D19" s="268"/>
      <c r="E19" s="268"/>
      <c r="F19" s="268"/>
      <c r="G19" s="268"/>
      <c r="H19" s="268"/>
      <c r="I19" s="268"/>
      <c r="J19" s="268"/>
      <c r="K19" s="268"/>
      <c r="L19" s="268"/>
      <c r="M19" s="269"/>
      <c r="N19" s="138"/>
    </row>
    <row r="20" spans="1:14" x14ac:dyDescent="0.3">
      <c r="A20" s="267"/>
      <c r="B20" s="268"/>
      <c r="C20" s="268"/>
      <c r="D20" s="268"/>
      <c r="E20" s="268"/>
      <c r="F20" s="268"/>
      <c r="G20" s="268"/>
      <c r="H20" s="268"/>
      <c r="I20" s="268"/>
      <c r="J20" s="268"/>
      <c r="K20" s="268"/>
      <c r="L20" s="268"/>
      <c r="M20" s="269"/>
      <c r="N20" s="138"/>
    </row>
    <row r="21" spans="1:14" x14ac:dyDescent="0.3">
      <c r="A21" s="267"/>
      <c r="B21" s="268"/>
      <c r="C21" s="268"/>
      <c r="D21" s="268"/>
      <c r="E21" s="268"/>
      <c r="F21" s="268"/>
      <c r="G21" s="268"/>
      <c r="H21" s="268"/>
      <c r="I21" s="268"/>
      <c r="J21" s="268"/>
      <c r="K21" s="268"/>
      <c r="L21" s="268"/>
      <c r="M21" s="269"/>
      <c r="N21" s="138"/>
    </row>
    <row r="22" spans="1:14" x14ac:dyDescent="0.3">
      <c r="A22" s="267"/>
      <c r="B22" s="268"/>
      <c r="C22" s="268"/>
      <c r="D22" s="268"/>
      <c r="E22" s="268"/>
      <c r="F22" s="268"/>
      <c r="G22" s="268"/>
      <c r="H22" s="268"/>
      <c r="I22" s="268"/>
      <c r="J22" s="268"/>
      <c r="K22" s="268"/>
      <c r="L22" s="268"/>
      <c r="M22" s="269"/>
      <c r="N22" s="138"/>
    </row>
    <row r="23" spans="1:14" x14ac:dyDescent="0.3">
      <c r="A23" s="267"/>
      <c r="B23" s="268"/>
      <c r="C23" s="268"/>
      <c r="D23" s="268"/>
      <c r="E23" s="268"/>
      <c r="F23" s="268"/>
      <c r="G23" s="268"/>
      <c r="H23" s="268"/>
      <c r="I23" s="268"/>
      <c r="J23" s="268"/>
      <c r="K23" s="268"/>
      <c r="L23" s="268"/>
      <c r="M23" s="269"/>
      <c r="N23" s="138"/>
    </row>
    <row r="24" spans="1:14" x14ac:dyDescent="0.3">
      <c r="A24" s="267"/>
      <c r="B24" s="268"/>
      <c r="C24" s="268"/>
      <c r="D24" s="268"/>
      <c r="E24" s="268"/>
      <c r="F24" s="268"/>
      <c r="G24" s="268"/>
      <c r="H24" s="268"/>
      <c r="I24" s="268"/>
      <c r="J24" s="268"/>
      <c r="K24" s="268"/>
      <c r="L24" s="268"/>
      <c r="M24" s="269"/>
      <c r="N24" s="138"/>
    </row>
    <row r="25" spans="1:14" x14ac:dyDescent="0.3">
      <c r="A25" s="267"/>
      <c r="B25" s="268"/>
      <c r="C25" s="268"/>
      <c r="D25" s="268"/>
      <c r="E25" s="268"/>
      <c r="F25" s="268"/>
      <c r="G25" s="268"/>
      <c r="H25" s="268"/>
      <c r="I25" s="268"/>
      <c r="J25" s="268"/>
      <c r="K25" s="268"/>
      <c r="L25" s="268"/>
      <c r="M25" s="269"/>
      <c r="N25" s="138"/>
    </row>
    <row r="26" spans="1:14" x14ac:dyDescent="0.3">
      <c r="A26" s="267"/>
      <c r="B26" s="268"/>
      <c r="C26" s="268"/>
      <c r="D26" s="268"/>
      <c r="E26" s="268"/>
      <c r="F26" s="268"/>
      <c r="G26" s="268"/>
      <c r="H26" s="268"/>
      <c r="I26" s="268"/>
      <c r="J26" s="268"/>
      <c r="K26" s="268"/>
      <c r="L26" s="268"/>
      <c r="M26" s="269"/>
      <c r="N26" s="138"/>
    </row>
    <row r="27" spans="1:14" x14ac:dyDescent="0.3">
      <c r="A27" s="267"/>
      <c r="B27" s="268"/>
      <c r="C27" s="268"/>
      <c r="D27" s="268"/>
      <c r="E27" s="268"/>
      <c r="F27" s="268"/>
      <c r="G27" s="268"/>
      <c r="H27" s="268"/>
      <c r="I27" s="268"/>
      <c r="J27" s="268"/>
      <c r="K27" s="268"/>
      <c r="L27" s="268"/>
      <c r="M27" s="269"/>
      <c r="N27" s="138"/>
    </row>
    <row r="28" spans="1:14" x14ac:dyDescent="0.3">
      <c r="A28" s="267"/>
      <c r="B28" s="268"/>
      <c r="C28" s="268"/>
      <c r="D28" s="268"/>
      <c r="E28" s="268"/>
      <c r="F28" s="268"/>
      <c r="G28" s="268"/>
      <c r="H28" s="268"/>
      <c r="I28" s="268"/>
      <c r="J28" s="268"/>
      <c r="K28" s="268"/>
      <c r="L28" s="268"/>
      <c r="M28" s="269"/>
      <c r="N28" s="138"/>
    </row>
    <row r="29" spans="1:14" x14ac:dyDescent="0.3">
      <c r="A29" s="267"/>
      <c r="B29" s="268"/>
      <c r="C29" s="268"/>
      <c r="D29" s="268"/>
      <c r="E29" s="268"/>
      <c r="F29" s="268"/>
      <c r="G29" s="268"/>
      <c r="H29" s="268"/>
      <c r="I29" s="268"/>
      <c r="J29" s="268"/>
      <c r="K29" s="268"/>
      <c r="L29" s="268"/>
      <c r="M29" s="269"/>
      <c r="N29" s="138"/>
    </row>
    <row r="30" spans="1:14" x14ac:dyDescent="0.3">
      <c r="A30" s="267"/>
      <c r="B30" s="268"/>
      <c r="C30" s="268"/>
      <c r="D30" s="268"/>
      <c r="E30" s="268"/>
      <c r="F30" s="268"/>
      <c r="G30" s="268"/>
      <c r="H30" s="268"/>
      <c r="I30" s="268"/>
      <c r="J30" s="268"/>
      <c r="K30" s="268"/>
      <c r="L30" s="268"/>
      <c r="M30" s="269"/>
      <c r="N30" s="138"/>
    </row>
    <row r="31" spans="1:14" x14ac:dyDescent="0.3">
      <c r="A31" s="267"/>
      <c r="B31" s="268"/>
      <c r="C31" s="268"/>
      <c r="D31" s="268"/>
      <c r="E31" s="268"/>
      <c r="F31" s="268"/>
      <c r="G31" s="268"/>
      <c r="H31" s="268"/>
      <c r="I31" s="268"/>
      <c r="J31" s="268"/>
      <c r="K31" s="268"/>
      <c r="L31" s="268"/>
      <c r="M31" s="269"/>
      <c r="N31" s="138"/>
    </row>
    <row r="32" spans="1:14" x14ac:dyDescent="0.3">
      <c r="A32" s="267"/>
      <c r="B32" s="268"/>
      <c r="C32" s="268"/>
      <c r="D32" s="268"/>
      <c r="E32" s="268"/>
      <c r="F32" s="268"/>
      <c r="G32" s="268"/>
      <c r="H32" s="268"/>
      <c r="I32" s="268"/>
      <c r="J32" s="268"/>
      <c r="K32" s="268"/>
      <c r="L32" s="268"/>
      <c r="M32" s="269"/>
      <c r="N32" s="138"/>
    </row>
    <row r="33" spans="1:14" x14ac:dyDescent="0.3">
      <c r="A33" s="267"/>
      <c r="B33" s="268"/>
      <c r="C33" s="268"/>
      <c r="D33" s="268"/>
      <c r="E33" s="268"/>
      <c r="F33" s="268"/>
      <c r="G33" s="268"/>
      <c r="H33" s="268"/>
      <c r="I33" s="268"/>
      <c r="J33" s="268"/>
      <c r="K33" s="268"/>
      <c r="L33" s="268"/>
      <c r="M33" s="269"/>
      <c r="N33" s="138"/>
    </row>
    <row r="34" spans="1:14" x14ac:dyDescent="0.3">
      <c r="A34" s="267"/>
      <c r="B34" s="268"/>
      <c r="C34" s="268"/>
      <c r="D34" s="268"/>
      <c r="E34" s="268"/>
      <c r="F34" s="268"/>
      <c r="G34" s="268"/>
      <c r="H34" s="268"/>
      <c r="I34" s="268"/>
      <c r="J34" s="268"/>
      <c r="K34" s="268"/>
      <c r="L34" s="268"/>
      <c r="M34" s="269"/>
      <c r="N34" s="138"/>
    </row>
    <row r="35" spans="1:14" x14ac:dyDescent="0.3">
      <c r="A35" s="267"/>
      <c r="B35" s="268"/>
      <c r="C35" s="268"/>
      <c r="D35" s="268"/>
      <c r="E35" s="268"/>
      <c r="F35" s="268"/>
      <c r="G35" s="268"/>
      <c r="H35" s="268"/>
      <c r="I35" s="268"/>
      <c r="J35" s="268"/>
      <c r="K35" s="268"/>
      <c r="L35" s="268"/>
      <c r="M35" s="269"/>
      <c r="N35" s="138"/>
    </row>
    <row r="36" spans="1:14" x14ac:dyDescent="0.3">
      <c r="A36" s="267"/>
      <c r="B36" s="268"/>
      <c r="C36" s="268"/>
      <c r="D36" s="268"/>
      <c r="E36" s="268"/>
      <c r="F36" s="268"/>
      <c r="G36" s="268"/>
      <c r="H36" s="268"/>
      <c r="I36" s="268"/>
      <c r="J36" s="268"/>
      <c r="K36" s="268"/>
      <c r="L36" s="268"/>
      <c r="M36" s="269"/>
      <c r="N36" s="138"/>
    </row>
    <row r="37" spans="1:14" x14ac:dyDescent="0.3">
      <c r="A37" s="267"/>
      <c r="B37" s="268"/>
      <c r="C37" s="268"/>
      <c r="D37" s="268"/>
      <c r="E37" s="268"/>
      <c r="F37" s="268"/>
      <c r="G37" s="268"/>
      <c r="H37" s="268"/>
      <c r="I37" s="268"/>
      <c r="J37" s="268"/>
      <c r="K37" s="268"/>
      <c r="L37" s="268"/>
      <c r="M37" s="269"/>
      <c r="N37" s="138"/>
    </row>
    <row r="38" spans="1:14" x14ac:dyDescent="0.3">
      <c r="A38" s="267"/>
      <c r="B38" s="268"/>
      <c r="C38" s="268"/>
      <c r="D38" s="268"/>
      <c r="E38" s="268"/>
      <c r="F38" s="268"/>
      <c r="G38" s="268"/>
      <c r="H38" s="268"/>
      <c r="I38" s="268"/>
      <c r="J38" s="268"/>
      <c r="K38" s="268"/>
      <c r="L38" s="268"/>
      <c r="M38" s="269"/>
      <c r="N38" s="138"/>
    </row>
    <row r="39" spans="1:14" x14ac:dyDescent="0.3">
      <c r="A39" s="267"/>
      <c r="B39" s="268"/>
      <c r="C39" s="268"/>
      <c r="D39" s="268"/>
      <c r="E39" s="268"/>
      <c r="F39" s="268"/>
      <c r="G39" s="268"/>
      <c r="H39" s="268"/>
      <c r="I39" s="268"/>
      <c r="J39" s="268"/>
      <c r="K39" s="268"/>
      <c r="L39" s="268"/>
      <c r="M39" s="269"/>
      <c r="N39" s="138"/>
    </row>
    <row r="40" spans="1:14" x14ac:dyDescent="0.3">
      <c r="A40" s="267"/>
      <c r="B40" s="268"/>
      <c r="C40" s="268"/>
      <c r="D40" s="268"/>
      <c r="E40" s="268"/>
      <c r="F40" s="268"/>
      <c r="G40" s="268"/>
      <c r="H40" s="268"/>
      <c r="I40" s="268"/>
      <c r="J40" s="268"/>
      <c r="K40" s="268"/>
      <c r="L40" s="268"/>
      <c r="M40" s="269"/>
      <c r="N40" s="138"/>
    </row>
    <row r="41" spans="1:14" x14ac:dyDescent="0.3">
      <c r="A41" s="267"/>
      <c r="B41" s="268"/>
      <c r="C41" s="268"/>
      <c r="D41" s="268"/>
      <c r="E41" s="268"/>
      <c r="F41" s="268"/>
      <c r="G41" s="268"/>
      <c r="H41" s="268"/>
      <c r="I41" s="268"/>
      <c r="J41" s="268"/>
      <c r="K41" s="268"/>
      <c r="L41" s="268"/>
      <c r="M41" s="269"/>
      <c r="N41" s="138"/>
    </row>
    <row r="42" spans="1:14" x14ac:dyDescent="0.3">
      <c r="A42" s="267"/>
      <c r="B42" s="268"/>
      <c r="C42" s="268"/>
      <c r="D42" s="268"/>
      <c r="E42" s="268"/>
      <c r="F42" s="268"/>
      <c r="G42" s="268"/>
      <c r="H42" s="268"/>
      <c r="I42" s="268"/>
      <c r="J42" s="268"/>
      <c r="K42" s="268"/>
      <c r="L42" s="268"/>
      <c r="M42" s="269"/>
      <c r="N42" s="138"/>
    </row>
    <row r="43" spans="1:14" x14ac:dyDescent="0.3">
      <c r="A43" s="267"/>
      <c r="B43" s="268"/>
      <c r="C43" s="268"/>
      <c r="D43" s="268"/>
      <c r="E43" s="268"/>
      <c r="F43" s="268"/>
      <c r="G43" s="268"/>
      <c r="H43" s="268"/>
      <c r="I43" s="268"/>
      <c r="J43" s="268"/>
      <c r="K43" s="268"/>
      <c r="L43" s="268"/>
      <c r="M43" s="269"/>
      <c r="N43" s="138"/>
    </row>
    <row r="44" spans="1:14" x14ac:dyDescent="0.3">
      <c r="A44" s="267"/>
      <c r="B44" s="268"/>
      <c r="C44" s="268"/>
      <c r="D44" s="268"/>
      <c r="E44" s="268"/>
      <c r="F44" s="268"/>
      <c r="G44" s="268"/>
      <c r="H44" s="268"/>
      <c r="I44" s="268"/>
      <c r="J44" s="268"/>
      <c r="K44" s="268"/>
      <c r="L44" s="268"/>
      <c r="M44" s="269"/>
      <c r="N44" s="138"/>
    </row>
    <row r="45" spans="1:14" x14ac:dyDescent="0.3">
      <c r="A45" s="267"/>
      <c r="B45" s="268"/>
      <c r="C45" s="268"/>
      <c r="D45" s="268"/>
      <c r="E45" s="268"/>
      <c r="F45" s="268"/>
      <c r="G45" s="268"/>
      <c r="H45" s="268"/>
      <c r="I45" s="268"/>
      <c r="J45" s="268"/>
      <c r="K45" s="268"/>
      <c r="L45" s="268"/>
      <c r="M45" s="269"/>
      <c r="N45" s="138"/>
    </row>
    <row r="46" spans="1:14" x14ac:dyDescent="0.3">
      <c r="A46" s="267"/>
      <c r="B46" s="268"/>
      <c r="C46" s="268"/>
      <c r="D46" s="268"/>
      <c r="E46" s="268"/>
      <c r="F46" s="268"/>
      <c r="G46" s="268"/>
      <c r="H46" s="268"/>
      <c r="I46" s="268"/>
      <c r="J46" s="268"/>
      <c r="K46" s="268"/>
      <c r="L46" s="268"/>
      <c r="M46" s="269"/>
      <c r="N46" s="138"/>
    </row>
    <row r="47" spans="1:14" x14ac:dyDescent="0.3">
      <c r="A47" s="267"/>
      <c r="B47" s="268"/>
      <c r="C47" s="268"/>
      <c r="D47" s="268"/>
      <c r="E47" s="268"/>
      <c r="F47" s="268"/>
      <c r="G47" s="268"/>
      <c r="H47" s="268"/>
      <c r="I47" s="268"/>
      <c r="J47" s="268"/>
      <c r="K47" s="268"/>
      <c r="L47" s="268"/>
      <c r="M47" s="269"/>
      <c r="N47" s="138"/>
    </row>
    <row r="48" spans="1:14" x14ac:dyDescent="0.3">
      <c r="A48" s="267"/>
      <c r="B48" s="268"/>
      <c r="C48" s="268"/>
      <c r="D48" s="268"/>
      <c r="E48" s="268"/>
      <c r="F48" s="268"/>
      <c r="G48" s="268"/>
      <c r="H48" s="268"/>
      <c r="I48" s="268"/>
      <c r="J48" s="268"/>
      <c r="K48" s="268"/>
      <c r="L48" s="268"/>
      <c r="M48" s="269"/>
      <c r="N48" s="138"/>
    </row>
    <row r="49" spans="1:14" x14ac:dyDescent="0.3">
      <c r="A49" s="267"/>
      <c r="B49" s="268"/>
      <c r="C49" s="268"/>
      <c r="D49" s="268"/>
      <c r="E49" s="268"/>
      <c r="F49" s="268"/>
      <c r="G49" s="268"/>
      <c r="H49" s="268"/>
      <c r="I49" s="268"/>
      <c r="J49" s="268"/>
      <c r="K49" s="268"/>
      <c r="L49" s="268"/>
      <c r="M49" s="269"/>
      <c r="N49" s="138"/>
    </row>
    <row r="50" spans="1:14" x14ac:dyDescent="0.3">
      <c r="A50" s="267"/>
      <c r="B50" s="268"/>
      <c r="C50" s="268"/>
      <c r="D50" s="268"/>
      <c r="E50" s="268"/>
      <c r="F50" s="268"/>
      <c r="G50" s="268"/>
      <c r="H50" s="268"/>
      <c r="I50" s="268"/>
      <c r="J50" s="268"/>
      <c r="K50" s="268"/>
      <c r="L50" s="268"/>
      <c r="M50" s="269"/>
      <c r="N50" s="138"/>
    </row>
    <row r="51" spans="1:14" x14ac:dyDescent="0.3">
      <c r="A51" s="267"/>
      <c r="B51" s="268"/>
      <c r="C51" s="268"/>
      <c r="D51" s="268"/>
      <c r="E51" s="268"/>
      <c r="F51" s="268"/>
      <c r="G51" s="268"/>
      <c r="H51" s="268"/>
      <c r="I51" s="268"/>
      <c r="J51" s="268"/>
      <c r="K51" s="268"/>
      <c r="L51" s="268"/>
      <c r="M51" s="269"/>
      <c r="N51" s="138"/>
    </row>
    <row r="52" spans="1:14" x14ac:dyDescent="0.3">
      <c r="A52" s="267"/>
      <c r="B52" s="268"/>
      <c r="C52" s="268"/>
      <c r="D52" s="268"/>
      <c r="E52" s="268"/>
      <c r="F52" s="268"/>
      <c r="G52" s="268"/>
      <c r="H52" s="268"/>
      <c r="I52" s="268"/>
      <c r="J52" s="268"/>
      <c r="K52" s="268"/>
      <c r="L52" s="268"/>
      <c r="M52" s="269"/>
      <c r="N52" s="138"/>
    </row>
    <row r="53" spans="1:14" ht="15" thickBot="1" x14ac:dyDescent="0.35">
      <c r="A53" s="270"/>
      <c r="B53" s="271"/>
      <c r="C53" s="271"/>
      <c r="D53" s="271"/>
      <c r="E53" s="271"/>
      <c r="F53" s="271"/>
      <c r="G53" s="271"/>
      <c r="H53" s="271"/>
      <c r="I53" s="271"/>
      <c r="J53" s="271"/>
      <c r="K53" s="271"/>
      <c r="L53" s="271"/>
      <c r="M53" s="272"/>
      <c r="N53" s="138"/>
    </row>
    <row r="54" spans="1:14" x14ac:dyDescent="0.3">
      <c r="A54" s="256" t="s">
        <v>160</v>
      </c>
      <c r="B54" s="256"/>
      <c r="C54" s="256"/>
      <c r="D54" s="256"/>
      <c r="E54" s="256"/>
      <c r="F54" s="256"/>
      <c r="G54" s="256"/>
      <c r="H54" s="256"/>
      <c r="I54" s="256"/>
      <c r="J54" s="256"/>
      <c r="K54" s="256"/>
      <c r="L54" s="256"/>
      <c r="M54" s="256"/>
      <c r="N54" s="107"/>
    </row>
    <row r="55" spans="1:14" x14ac:dyDescent="0.3">
      <c r="A55" s="257"/>
      <c r="B55" s="257"/>
      <c r="C55" s="257"/>
      <c r="D55" s="257"/>
      <c r="E55" s="257"/>
      <c r="F55" s="257"/>
      <c r="G55" s="257"/>
      <c r="H55" s="257"/>
      <c r="I55" s="257"/>
      <c r="J55" s="257"/>
      <c r="K55" s="257"/>
      <c r="L55" s="257"/>
      <c r="M55" s="257"/>
      <c r="N55" s="107"/>
    </row>
    <row r="56" spans="1:14" x14ac:dyDescent="0.3">
      <c r="A56" s="174" t="s">
        <v>161</v>
      </c>
      <c r="B56" s="163"/>
      <c r="C56" s="163"/>
      <c r="D56" s="144"/>
      <c r="E56" s="144"/>
      <c r="F56" s="144"/>
    </row>
    <row r="57" spans="1:14" ht="16.8" x14ac:dyDescent="0.3">
      <c r="B57" s="140"/>
      <c r="D57" s="280" t="s">
        <v>162</v>
      </c>
      <c r="E57" s="281"/>
      <c r="F57" s="282"/>
      <c r="G57" s="46" t="s">
        <v>147</v>
      </c>
    </row>
    <row r="58" spans="1:14" x14ac:dyDescent="0.3">
      <c r="A58" s="283" t="str">
        <f>IF('Información General'!D11="Grado Propio","Art.4.A Grado Propio - Corresponderá a enseñanzas no incluidas en Planes de Estudio oficiales verificados por el Consejo de Universidades cuya extensión comprendida entre 180 y 240 créditos ECTS",IF('Información General'!D11="Máster Propio","Art.4.B Máster Propio - Corresponderá a enseñanzas no incluidas en Planes de Estudio oficiales verificados por el Consejo de Universidades cuya extensión comprendida entre 60 y 120 créditos ECTS",IF('Información General'!D11="Experto Universitario","Art.4.C Experto Universitario - Corresponderá a enseñanzas no incluidas en Planes de Estudio oficiales verificados por el Consejo de Universidades cuya extensión sea igual o superior a 15 créditos ECTS",IF('Información General'!D12="Cursos de Formación Superior","Art.4.D.1, Cursos de Formación Superior - Corresponderá a enseñanzas de formación continua cuya extensión sea de 30 créditos o más",IF('Información General'!D12="Cursos de Formación","Art.4.D.2, Cursos de Formación - Corresponderá a enseñanzas de formación continua cuya extensión estará comprendida entre 15 y 29 créditos",IF('Información General'!D12="Seminarios, Jornadas, Encuentros, Talleres, etc.","Art.4.D.3, Seminarios, Jornadas, Encuentros, Talleres, etc. - Corresponderá a enseñanzas de formación continua cuya extensión sea inferior a 15 créditos como norma general",""))))))</f>
        <v/>
      </c>
      <c r="B58" s="283"/>
      <c r="D58" s="277" t="s">
        <v>52</v>
      </c>
      <c r="E58" s="277"/>
      <c r="F58" s="117" t="s">
        <v>56</v>
      </c>
      <c r="G58" s="47">
        <f>SUMIF($L$63:$L$102,$F$58,$K$63:$K$102)+SUMIF($L$63:$L$102,$F$58,$J$63:$J$102)</f>
        <v>0</v>
      </c>
      <c r="I58" s="275" t="s">
        <v>63</v>
      </c>
      <c r="J58" s="276"/>
      <c r="K58" s="48">
        <f>SUM(J63:J102)</f>
        <v>0</v>
      </c>
    </row>
    <row r="59" spans="1:14" x14ac:dyDescent="0.3">
      <c r="A59" s="283"/>
      <c r="B59" s="283"/>
      <c r="D59" s="277" t="s">
        <v>53</v>
      </c>
      <c r="E59" s="277"/>
      <c r="F59" s="117" t="s">
        <v>55</v>
      </c>
      <c r="G59" s="47">
        <f>SUMIF($L$63:$L$102,$F$59,$J$63:$K$102)++SUMIF($L$63:$L$102,$F$59,$J$63:$J$102)</f>
        <v>0</v>
      </c>
      <c r="I59" s="275" t="s">
        <v>64</v>
      </c>
      <c r="J59" s="276"/>
      <c r="K59" s="48">
        <f>SUM(K63:K102)</f>
        <v>0</v>
      </c>
    </row>
    <row r="60" spans="1:14" ht="14.4" customHeight="1" x14ac:dyDescent="0.3">
      <c r="A60" s="283"/>
      <c r="B60" s="283"/>
      <c r="D60" s="279" t="s">
        <v>60</v>
      </c>
      <c r="E60" s="279"/>
      <c r="F60" s="117" t="s">
        <v>57</v>
      </c>
      <c r="G60" s="47">
        <f>SUMIF($L$63:$L$102,$F$60,$J$63:$K$102)++SUMIF($L$63:$L$102,$F$60,$J$63:$J$102)</f>
        <v>0</v>
      </c>
      <c r="I60" s="273" t="s">
        <v>148</v>
      </c>
      <c r="J60" s="274"/>
      <c r="K60" s="49">
        <f>SUM(G58:G61)</f>
        <v>0</v>
      </c>
      <c r="L60" s="152" t="str">
        <f>IF(K60&gt;'Información General'!G29,"ERROR - el nº de créditos no coincide con lo indicado en Información General","")</f>
        <v/>
      </c>
    </row>
    <row r="61" spans="1:14" x14ac:dyDescent="0.3">
      <c r="A61" s="283"/>
      <c r="B61" s="283"/>
      <c r="D61" s="277" t="s">
        <v>54</v>
      </c>
      <c r="E61" s="277"/>
      <c r="F61" s="117" t="s">
        <v>58</v>
      </c>
      <c r="G61" s="47">
        <f>SUMIF($L$63:$L$102,$F$61,$J$63:$K$102)++SUMIF($L$63:$L$102,$F$61,$J$63:$J$102)</f>
        <v>0</v>
      </c>
      <c r="I61" s="31" t="s">
        <v>149</v>
      </c>
    </row>
    <row r="62" spans="1:14" s="31" customFormat="1" ht="42.6" x14ac:dyDescent="0.2">
      <c r="A62" s="278" t="s">
        <v>59</v>
      </c>
      <c r="B62" s="278"/>
      <c r="C62" s="278"/>
      <c r="D62" s="278"/>
      <c r="E62" s="278"/>
      <c r="F62" s="278"/>
      <c r="G62" s="278"/>
      <c r="H62" s="278"/>
      <c r="I62" s="278"/>
      <c r="J62" s="50" t="s">
        <v>61</v>
      </c>
      <c r="K62" s="50" t="s">
        <v>62</v>
      </c>
      <c r="L62" s="50" t="s">
        <v>51</v>
      </c>
      <c r="M62" s="50" t="s">
        <v>65</v>
      </c>
    </row>
    <row r="63" spans="1:14" x14ac:dyDescent="0.3">
      <c r="A63" s="254"/>
      <c r="B63" s="254"/>
      <c r="C63" s="254"/>
      <c r="D63" s="254"/>
      <c r="E63" s="254"/>
      <c r="F63" s="254"/>
      <c r="G63" s="254"/>
      <c r="H63" s="254"/>
      <c r="I63" s="254"/>
      <c r="J63" s="33"/>
      <c r="K63" s="33"/>
      <c r="L63" s="33"/>
      <c r="M63" s="20"/>
    </row>
    <row r="64" spans="1:14" x14ac:dyDescent="0.3">
      <c r="A64" s="254"/>
      <c r="B64" s="254"/>
      <c r="C64" s="254"/>
      <c r="D64" s="254"/>
      <c r="E64" s="254"/>
      <c r="F64" s="254"/>
      <c r="G64" s="254"/>
      <c r="H64" s="254"/>
      <c r="I64" s="254"/>
      <c r="J64" s="33"/>
      <c r="K64" s="33"/>
      <c r="L64" s="33"/>
      <c r="M64" s="20"/>
    </row>
    <row r="65" spans="1:13" x14ac:dyDescent="0.3">
      <c r="A65" s="254"/>
      <c r="B65" s="254"/>
      <c r="C65" s="254"/>
      <c r="D65" s="254"/>
      <c r="E65" s="254"/>
      <c r="F65" s="254"/>
      <c r="G65" s="254"/>
      <c r="H65" s="254"/>
      <c r="I65" s="254"/>
      <c r="J65" s="33"/>
      <c r="K65" s="33"/>
      <c r="L65" s="33"/>
      <c r="M65" s="20"/>
    </row>
    <row r="66" spans="1:13" x14ac:dyDescent="0.3">
      <c r="A66" s="254"/>
      <c r="B66" s="254"/>
      <c r="C66" s="254"/>
      <c r="D66" s="254"/>
      <c r="E66" s="254"/>
      <c r="F66" s="254"/>
      <c r="G66" s="254"/>
      <c r="H66" s="254"/>
      <c r="I66" s="254"/>
      <c r="J66" s="33"/>
      <c r="K66" s="33"/>
      <c r="L66" s="33"/>
      <c r="M66" s="20"/>
    </row>
    <row r="67" spans="1:13" x14ac:dyDescent="0.3">
      <c r="A67" s="254"/>
      <c r="B67" s="254"/>
      <c r="C67" s="254"/>
      <c r="D67" s="254"/>
      <c r="E67" s="254"/>
      <c r="F67" s="254"/>
      <c r="G67" s="254"/>
      <c r="H67" s="254"/>
      <c r="I67" s="254"/>
      <c r="J67" s="33"/>
      <c r="K67" s="33"/>
      <c r="L67" s="33"/>
      <c r="M67" s="20"/>
    </row>
    <row r="68" spans="1:13" x14ac:dyDescent="0.3">
      <c r="A68" s="254"/>
      <c r="B68" s="254"/>
      <c r="C68" s="254"/>
      <c r="D68" s="254"/>
      <c r="E68" s="254"/>
      <c r="F68" s="254"/>
      <c r="G68" s="254"/>
      <c r="H68" s="254"/>
      <c r="I68" s="254"/>
      <c r="J68" s="33"/>
      <c r="K68" s="33"/>
      <c r="L68" s="33"/>
      <c r="M68" s="20"/>
    </row>
    <row r="69" spans="1:13" x14ac:dyDescent="0.3">
      <c r="A69" s="254"/>
      <c r="B69" s="254"/>
      <c r="C69" s="254"/>
      <c r="D69" s="254"/>
      <c r="E69" s="254"/>
      <c r="F69" s="254"/>
      <c r="G69" s="254"/>
      <c r="H69" s="254"/>
      <c r="I69" s="254"/>
      <c r="J69" s="33"/>
      <c r="K69" s="33"/>
      <c r="L69" s="33"/>
      <c r="M69" s="20"/>
    </row>
    <row r="70" spans="1:13" x14ac:dyDescent="0.3">
      <c r="A70" s="254"/>
      <c r="B70" s="254"/>
      <c r="C70" s="254"/>
      <c r="D70" s="254"/>
      <c r="E70" s="254"/>
      <c r="F70" s="254"/>
      <c r="G70" s="254"/>
      <c r="H70" s="254"/>
      <c r="I70" s="254"/>
      <c r="J70" s="33"/>
      <c r="K70" s="33"/>
      <c r="L70" s="33"/>
      <c r="M70" s="20"/>
    </row>
    <row r="71" spans="1:13" x14ac:dyDescent="0.3">
      <c r="A71" s="254"/>
      <c r="B71" s="254"/>
      <c r="C71" s="254"/>
      <c r="D71" s="254"/>
      <c r="E71" s="254"/>
      <c r="F71" s="254"/>
      <c r="G71" s="254"/>
      <c r="H71" s="254"/>
      <c r="I71" s="254"/>
      <c r="J71" s="33"/>
      <c r="K71" s="33"/>
      <c r="L71" s="33"/>
      <c r="M71" s="20"/>
    </row>
    <row r="72" spans="1:13" x14ac:dyDescent="0.3">
      <c r="A72" s="254"/>
      <c r="B72" s="254"/>
      <c r="C72" s="254"/>
      <c r="D72" s="254"/>
      <c r="E72" s="254"/>
      <c r="F72" s="254"/>
      <c r="G72" s="254"/>
      <c r="H72" s="254"/>
      <c r="I72" s="254"/>
      <c r="J72" s="33"/>
      <c r="K72" s="33"/>
      <c r="L72" s="33"/>
      <c r="M72" s="20"/>
    </row>
    <row r="73" spans="1:13" x14ac:dyDescent="0.3">
      <c r="A73" s="254"/>
      <c r="B73" s="254"/>
      <c r="C73" s="254"/>
      <c r="D73" s="254"/>
      <c r="E73" s="254"/>
      <c r="F73" s="254"/>
      <c r="G73" s="254"/>
      <c r="H73" s="254"/>
      <c r="I73" s="254"/>
      <c r="J73" s="33"/>
      <c r="K73" s="33"/>
      <c r="L73" s="33"/>
      <c r="M73" s="20"/>
    </row>
    <row r="74" spans="1:13" x14ac:dyDescent="0.3">
      <c r="A74" s="254"/>
      <c r="B74" s="254"/>
      <c r="C74" s="254"/>
      <c r="D74" s="254"/>
      <c r="E74" s="254"/>
      <c r="F74" s="254"/>
      <c r="G74" s="254"/>
      <c r="H74" s="254"/>
      <c r="I74" s="254"/>
      <c r="J74" s="33"/>
      <c r="K74" s="33"/>
      <c r="L74" s="33"/>
      <c r="M74" s="20"/>
    </row>
    <row r="75" spans="1:13" x14ac:dyDescent="0.3">
      <c r="A75" s="254"/>
      <c r="B75" s="254"/>
      <c r="C75" s="254"/>
      <c r="D75" s="254"/>
      <c r="E75" s="254"/>
      <c r="F75" s="254"/>
      <c r="G75" s="254"/>
      <c r="H75" s="254"/>
      <c r="I75" s="254"/>
      <c r="J75" s="33"/>
      <c r="K75" s="33"/>
      <c r="L75" s="33"/>
      <c r="M75" s="20"/>
    </row>
    <row r="76" spans="1:13" x14ac:dyDescent="0.3">
      <c r="A76" s="254"/>
      <c r="B76" s="254"/>
      <c r="C76" s="254"/>
      <c r="D76" s="254"/>
      <c r="E76" s="254"/>
      <c r="F76" s="254"/>
      <c r="G76" s="254"/>
      <c r="H76" s="254"/>
      <c r="I76" s="254"/>
      <c r="J76" s="33"/>
      <c r="K76" s="33"/>
      <c r="L76" s="33"/>
      <c r="M76" s="20"/>
    </row>
    <row r="77" spans="1:13" x14ac:dyDescent="0.3">
      <c r="A77" s="254"/>
      <c r="B77" s="254"/>
      <c r="C77" s="254"/>
      <c r="D77" s="254"/>
      <c r="E77" s="254"/>
      <c r="F77" s="254"/>
      <c r="G77" s="254"/>
      <c r="H77" s="254"/>
      <c r="I77" s="254"/>
      <c r="J77" s="33"/>
      <c r="K77" s="33"/>
      <c r="L77" s="33"/>
      <c r="M77" s="20"/>
    </row>
    <row r="78" spans="1:13" x14ac:dyDescent="0.3">
      <c r="A78" s="254"/>
      <c r="B78" s="254"/>
      <c r="C78" s="254"/>
      <c r="D78" s="254"/>
      <c r="E78" s="254"/>
      <c r="F78" s="254"/>
      <c r="G78" s="254"/>
      <c r="H78" s="254"/>
      <c r="I78" s="254"/>
      <c r="J78" s="33"/>
      <c r="K78" s="33"/>
      <c r="L78" s="33"/>
      <c r="M78" s="20"/>
    </row>
    <row r="79" spans="1:13" x14ac:dyDescent="0.3">
      <c r="A79" s="254"/>
      <c r="B79" s="254"/>
      <c r="C79" s="254"/>
      <c r="D79" s="254"/>
      <c r="E79" s="254"/>
      <c r="F79" s="254"/>
      <c r="G79" s="254"/>
      <c r="H79" s="254"/>
      <c r="I79" s="254"/>
      <c r="J79" s="33"/>
      <c r="K79" s="33"/>
      <c r="L79" s="33"/>
      <c r="M79" s="20"/>
    </row>
    <row r="80" spans="1:13" x14ac:dyDescent="0.3">
      <c r="A80" s="254"/>
      <c r="B80" s="254"/>
      <c r="C80" s="254"/>
      <c r="D80" s="254"/>
      <c r="E80" s="254"/>
      <c r="F80" s="254"/>
      <c r="G80" s="254"/>
      <c r="H80" s="254"/>
      <c r="I80" s="254"/>
      <c r="J80" s="33"/>
      <c r="K80" s="33"/>
      <c r="L80" s="33"/>
      <c r="M80" s="20"/>
    </row>
    <row r="81" spans="1:13" x14ac:dyDescent="0.3">
      <c r="A81" s="254"/>
      <c r="B81" s="254"/>
      <c r="C81" s="254"/>
      <c r="D81" s="254"/>
      <c r="E81" s="254"/>
      <c r="F81" s="254"/>
      <c r="G81" s="254"/>
      <c r="H81" s="254"/>
      <c r="I81" s="254"/>
      <c r="J81" s="33"/>
      <c r="K81" s="33"/>
      <c r="L81" s="33"/>
      <c r="M81" s="20"/>
    </row>
    <row r="82" spans="1:13" x14ac:dyDescent="0.3">
      <c r="A82" s="254"/>
      <c r="B82" s="254"/>
      <c r="C82" s="254"/>
      <c r="D82" s="254"/>
      <c r="E82" s="254"/>
      <c r="F82" s="254"/>
      <c r="G82" s="254"/>
      <c r="H82" s="254"/>
      <c r="I82" s="254"/>
      <c r="J82" s="33"/>
      <c r="K82" s="33"/>
      <c r="L82" s="33"/>
      <c r="M82" s="20"/>
    </row>
    <row r="83" spans="1:13" x14ac:dyDescent="0.3">
      <c r="A83" s="254"/>
      <c r="B83" s="254"/>
      <c r="C83" s="254"/>
      <c r="D83" s="254"/>
      <c r="E83" s="254"/>
      <c r="F83" s="254"/>
      <c r="G83" s="254"/>
      <c r="H83" s="254"/>
      <c r="I83" s="254"/>
      <c r="J83" s="33"/>
      <c r="K83" s="33"/>
      <c r="L83" s="33"/>
      <c r="M83" s="20"/>
    </row>
    <row r="84" spans="1:13" x14ac:dyDescent="0.3">
      <c r="A84" s="254"/>
      <c r="B84" s="254"/>
      <c r="C84" s="254"/>
      <c r="D84" s="254"/>
      <c r="E84" s="254"/>
      <c r="F84" s="254"/>
      <c r="G84" s="254"/>
      <c r="H84" s="254"/>
      <c r="I84" s="254"/>
      <c r="J84" s="33"/>
      <c r="K84" s="33"/>
      <c r="L84" s="33"/>
      <c r="M84" s="20"/>
    </row>
    <row r="85" spans="1:13" x14ac:dyDescent="0.3">
      <c r="A85" s="254"/>
      <c r="B85" s="254"/>
      <c r="C85" s="254"/>
      <c r="D85" s="254"/>
      <c r="E85" s="254"/>
      <c r="F85" s="254"/>
      <c r="G85" s="254"/>
      <c r="H85" s="254"/>
      <c r="I85" s="254"/>
      <c r="J85" s="33"/>
      <c r="K85" s="33"/>
      <c r="L85" s="33"/>
      <c r="M85" s="20"/>
    </row>
    <row r="86" spans="1:13" x14ac:dyDescent="0.3">
      <c r="A86" s="254"/>
      <c r="B86" s="254"/>
      <c r="C86" s="254"/>
      <c r="D86" s="254"/>
      <c r="E86" s="254"/>
      <c r="F86" s="254"/>
      <c r="G86" s="254"/>
      <c r="H86" s="254"/>
      <c r="I86" s="254"/>
      <c r="J86" s="33"/>
      <c r="K86" s="33"/>
      <c r="L86" s="33"/>
      <c r="M86" s="20"/>
    </row>
    <row r="87" spans="1:13" x14ac:dyDescent="0.3">
      <c r="A87" s="254"/>
      <c r="B87" s="254"/>
      <c r="C87" s="254"/>
      <c r="D87" s="254"/>
      <c r="E87" s="254"/>
      <c r="F87" s="254"/>
      <c r="G87" s="254"/>
      <c r="H87" s="254"/>
      <c r="I87" s="254"/>
      <c r="J87" s="33"/>
      <c r="K87" s="33"/>
      <c r="L87" s="33"/>
      <c r="M87" s="20"/>
    </row>
    <row r="88" spans="1:13" x14ac:dyDescent="0.3">
      <c r="A88" s="254"/>
      <c r="B88" s="254"/>
      <c r="C88" s="254"/>
      <c r="D88" s="254"/>
      <c r="E88" s="254"/>
      <c r="F88" s="254"/>
      <c r="G88" s="254"/>
      <c r="H88" s="254"/>
      <c r="I88" s="254"/>
      <c r="J88" s="33"/>
      <c r="K88" s="33"/>
      <c r="L88" s="33"/>
      <c r="M88" s="20"/>
    </row>
    <row r="89" spans="1:13" x14ac:dyDescent="0.3">
      <c r="A89" s="254"/>
      <c r="B89" s="254"/>
      <c r="C89" s="254"/>
      <c r="D89" s="254"/>
      <c r="E89" s="254"/>
      <c r="F89" s="254"/>
      <c r="G89" s="254"/>
      <c r="H89" s="254"/>
      <c r="I89" s="254"/>
      <c r="J89" s="33"/>
      <c r="K89" s="33"/>
      <c r="L89" s="33"/>
      <c r="M89" s="20"/>
    </row>
    <row r="90" spans="1:13" x14ac:dyDescent="0.3">
      <c r="A90" s="254"/>
      <c r="B90" s="254"/>
      <c r="C90" s="254"/>
      <c r="D90" s="254"/>
      <c r="E90" s="254"/>
      <c r="F90" s="254"/>
      <c r="G90" s="254"/>
      <c r="H90" s="254"/>
      <c r="I90" s="254"/>
      <c r="J90" s="33"/>
      <c r="K90" s="33"/>
      <c r="L90" s="33"/>
      <c r="M90" s="20"/>
    </row>
    <row r="91" spans="1:13" x14ac:dyDescent="0.3">
      <c r="A91" s="254"/>
      <c r="B91" s="254"/>
      <c r="C91" s="254"/>
      <c r="D91" s="254"/>
      <c r="E91" s="254"/>
      <c r="F91" s="254"/>
      <c r="G91" s="254"/>
      <c r="H91" s="254"/>
      <c r="I91" s="254"/>
      <c r="J91" s="33"/>
      <c r="K91" s="33"/>
      <c r="L91" s="33"/>
      <c r="M91" s="20"/>
    </row>
    <row r="92" spans="1:13" x14ac:dyDescent="0.3">
      <c r="A92" s="254"/>
      <c r="B92" s="254"/>
      <c r="C92" s="254"/>
      <c r="D92" s="254"/>
      <c r="E92" s="254"/>
      <c r="F92" s="254"/>
      <c r="G92" s="254"/>
      <c r="H92" s="254"/>
      <c r="I92" s="254"/>
      <c r="J92" s="33"/>
      <c r="K92" s="33"/>
      <c r="L92" s="33"/>
      <c r="M92" s="20"/>
    </row>
    <row r="93" spans="1:13" x14ac:dyDescent="0.3">
      <c r="A93" s="254"/>
      <c r="B93" s="254"/>
      <c r="C93" s="254"/>
      <c r="D93" s="254"/>
      <c r="E93" s="254"/>
      <c r="F93" s="254"/>
      <c r="G93" s="254"/>
      <c r="H93" s="254"/>
      <c r="I93" s="254"/>
      <c r="J93" s="33"/>
      <c r="K93" s="33"/>
      <c r="L93" s="33"/>
      <c r="M93" s="20"/>
    </row>
    <row r="94" spans="1:13" x14ac:dyDescent="0.3">
      <c r="A94" s="254"/>
      <c r="B94" s="254"/>
      <c r="C94" s="254"/>
      <c r="D94" s="254"/>
      <c r="E94" s="254"/>
      <c r="F94" s="254"/>
      <c r="G94" s="254"/>
      <c r="H94" s="254"/>
      <c r="I94" s="254"/>
      <c r="J94" s="33"/>
      <c r="K94" s="33"/>
      <c r="L94" s="33"/>
      <c r="M94" s="20"/>
    </row>
    <row r="95" spans="1:13" x14ac:dyDescent="0.3">
      <c r="A95" s="254"/>
      <c r="B95" s="254"/>
      <c r="C95" s="254"/>
      <c r="D95" s="254"/>
      <c r="E95" s="254"/>
      <c r="F95" s="254"/>
      <c r="G95" s="254"/>
      <c r="H95" s="254"/>
      <c r="I95" s="254"/>
      <c r="J95" s="33"/>
      <c r="K95" s="33"/>
      <c r="L95" s="33"/>
      <c r="M95" s="20"/>
    </row>
    <row r="96" spans="1:13" x14ac:dyDescent="0.3">
      <c r="A96" s="254"/>
      <c r="B96" s="254"/>
      <c r="C96" s="254"/>
      <c r="D96" s="254"/>
      <c r="E96" s="254"/>
      <c r="F96" s="254"/>
      <c r="G96" s="254"/>
      <c r="H96" s="254"/>
      <c r="I96" s="254"/>
      <c r="J96" s="33"/>
      <c r="K96" s="33"/>
      <c r="L96" s="33"/>
      <c r="M96" s="20"/>
    </row>
    <row r="97" spans="1:13" x14ac:dyDescent="0.3">
      <c r="A97" s="254"/>
      <c r="B97" s="254"/>
      <c r="C97" s="254"/>
      <c r="D97" s="254"/>
      <c r="E97" s="254"/>
      <c r="F97" s="254"/>
      <c r="G97" s="254"/>
      <c r="H97" s="254"/>
      <c r="I97" s="254"/>
      <c r="J97" s="33"/>
      <c r="K97" s="33"/>
      <c r="L97" s="33"/>
      <c r="M97" s="20"/>
    </row>
    <row r="98" spans="1:13" x14ac:dyDescent="0.3">
      <c r="A98" s="254"/>
      <c r="B98" s="254"/>
      <c r="C98" s="254"/>
      <c r="D98" s="254"/>
      <c r="E98" s="254"/>
      <c r="F98" s="254"/>
      <c r="G98" s="254"/>
      <c r="H98" s="254"/>
      <c r="I98" s="254"/>
      <c r="J98" s="33"/>
      <c r="K98" s="33"/>
      <c r="L98" s="33"/>
      <c r="M98" s="20"/>
    </row>
    <row r="99" spans="1:13" x14ac:dyDescent="0.3">
      <c r="A99" s="254"/>
      <c r="B99" s="254"/>
      <c r="C99" s="254"/>
      <c r="D99" s="254"/>
      <c r="E99" s="254"/>
      <c r="F99" s="254"/>
      <c r="G99" s="254"/>
      <c r="H99" s="254"/>
      <c r="I99" s="254"/>
      <c r="J99" s="33"/>
      <c r="K99" s="33"/>
      <c r="L99" s="33"/>
      <c r="M99" s="20"/>
    </row>
    <row r="100" spans="1:13" x14ac:dyDescent="0.3">
      <c r="A100" s="254"/>
      <c r="B100" s="254"/>
      <c r="C100" s="254"/>
      <c r="D100" s="254"/>
      <c r="E100" s="254"/>
      <c r="F100" s="254"/>
      <c r="G100" s="254"/>
      <c r="H100" s="254"/>
      <c r="I100" s="254"/>
      <c r="J100" s="33"/>
      <c r="K100" s="33"/>
      <c r="L100" s="33"/>
      <c r="M100" s="20"/>
    </row>
    <row r="101" spans="1:13" x14ac:dyDescent="0.3">
      <c r="A101" s="254"/>
      <c r="B101" s="254"/>
      <c r="C101" s="254"/>
      <c r="D101" s="254"/>
      <c r="E101" s="254"/>
      <c r="F101" s="254"/>
      <c r="G101" s="254"/>
      <c r="H101" s="254"/>
      <c r="I101" s="254"/>
      <c r="J101" s="33"/>
      <c r="K101" s="33"/>
      <c r="L101" s="33"/>
      <c r="M101" s="20"/>
    </row>
    <row r="102" spans="1:13" x14ac:dyDescent="0.3">
      <c r="A102" s="254"/>
      <c r="B102" s="254"/>
      <c r="C102" s="254"/>
      <c r="D102" s="254"/>
      <c r="E102" s="254"/>
      <c r="F102" s="254"/>
      <c r="G102" s="254"/>
      <c r="H102" s="254"/>
      <c r="I102" s="254"/>
      <c r="J102" s="33"/>
      <c r="K102" s="33"/>
      <c r="L102" s="33"/>
      <c r="M102" s="20"/>
    </row>
    <row r="103" spans="1:13" x14ac:dyDescent="0.3">
      <c r="F103" s="30"/>
      <c r="G103" s="30"/>
    </row>
    <row r="104" spans="1:13" x14ac:dyDescent="0.3">
      <c r="B104" s="163"/>
      <c r="C104" s="164" t="s">
        <v>163</v>
      </c>
      <c r="D104" s="9"/>
      <c r="E104" s="34"/>
      <c r="F104" s="34"/>
    </row>
    <row r="105" spans="1:13" x14ac:dyDescent="0.3">
      <c r="A105" s="253" t="s">
        <v>59</v>
      </c>
      <c r="B105" s="253"/>
      <c r="C105" s="253"/>
      <c r="D105" s="253"/>
      <c r="E105" s="253"/>
      <c r="F105" s="253"/>
      <c r="G105" s="253"/>
      <c r="H105" s="253" t="s">
        <v>66</v>
      </c>
      <c r="I105" s="253"/>
      <c r="J105" s="253"/>
      <c r="K105" s="253"/>
      <c r="L105" s="253"/>
      <c r="M105" s="253"/>
    </row>
    <row r="106" spans="1:13" x14ac:dyDescent="0.3">
      <c r="A106" s="252"/>
      <c r="B106" s="252"/>
      <c r="C106" s="252"/>
      <c r="D106" s="252"/>
      <c r="E106" s="252"/>
      <c r="F106" s="252"/>
      <c r="G106" s="252"/>
      <c r="H106" s="252"/>
      <c r="I106" s="252"/>
      <c r="J106" s="252"/>
      <c r="K106" s="252"/>
      <c r="L106" s="252"/>
      <c r="M106" s="252"/>
    </row>
    <row r="107" spans="1:13" x14ac:dyDescent="0.3">
      <c r="A107" s="252"/>
      <c r="B107" s="252"/>
      <c r="C107" s="252"/>
      <c r="D107" s="252"/>
      <c r="E107" s="252"/>
      <c r="F107" s="252"/>
      <c r="G107" s="252"/>
      <c r="H107" s="252"/>
      <c r="I107" s="252"/>
      <c r="J107" s="252"/>
      <c r="K107" s="252"/>
      <c r="L107" s="252"/>
      <c r="M107" s="252"/>
    </row>
    <row r="108" spans="1:13" x14ac:dyDescent="0.3">
      <c r="A108" s="252"/>
      <c r="B108" s="252"/>
      <c r="C108" s="252"/>
      <c r="D108" s="252"/>
      <c r="E108" s="252"/>
      <c r="F108" s="252"/>
      <c r="G108" s="252"/>
      <c r="H108" s="252"/>
      <c r="I108" s="252"/>
      <c r="J108" s="252"/>
      <c r="K108" s="252"/>
      <c r="L108" s="252"/>
      <c r="M108" s="252"/>
    </row>
    <row r="109" spans="1:13" x14ac:dyDescent="0.3">
      <c r="A109" s="252"/>
      <c r="B109" s="252"/>
      <c r="C109" s="252"/>
      <c r="D109" s="252"/>
      <c r="E109" s="252"/>
      <c r="F109" s="252"/>
      <c r="G109" s="252"/>
      <c r="H109" s="252"/>
      <c r="I109" s="252"/>
      <c r="J109" s="252"/>
      <c r="K109" s="252"/>
      <c r="L109" s="252"/>
      <c r="M109" s="252"/>
    </row>
    <row r="110" spans="1:13" x14ac:dyDescent="0.3">
      <c r="A110" s="252"/>
      <c r="B110" s="252"/>
      <c r="C110" s="252"/>
      <c r="D110" s="252"/>
      <c r="E110" s="252"/>
      <c r="F110" s="252"/>
      <c r="G110" s="252"/>
      <c r="H110" s="252"/>
      <c r="I110" s="252"/>
      <c r="J110" s="252"/>
      <c r="K110" s="252"/>
      <c r="L110" s="252"/>
      <c r="M110" s="252"/>
    </row>
    <row r="111" spans="1:13" x14ac:dyDescent="0.3">
      <c r="A111" s="252"/>
      <c r="B111" s="252"/>
      <c r="C111" s="252"/>
      <c r="D111" s="252"/>
      <c r="E111" s="252"/>
      <c r="F111" s="252"/>
      <c r="G111" s="252"/>
      <c r="H111" s="252"/>
      <c r="I111" s="252"/>
      <c r="J111" s="252"/>
      <c r="K111" s="252"/>
      <c r="L111" s="252"/>
      <c r="M111" s="252"/>
    </row>
    <row r="112" spans="1:13" x14ac:dyDescent="0.3">
      <c r="A112" s="252"/>
      <c r="B112" s="252"/>
      <c r="C112" s="252"/>
      <c r="D112" s="252"/>
      <c r="E112" s="252"/>
      <c r="F112" s="252"/>
      <c r="G112" s="252"/>
      <c r="H112" s="252"/>
      <c r="I112" s="252"/>
      <c r="J112" s="252"/>
      <c r="K112" s="252"/>
      <c r="L112" s="252"/>
      <c r="M112" s="252"/>
    </row>
  </sheetData>
  <sheetProtection password="DF23" sheet="1" objects="1" scenarios="1" selectLockedCells="1"/>
  <mergeCells count="85">
    <mergeCell ref="A65:I65"/>
    <mergeCell ref="A66:I66"/>
    <mergeCell ref="F10:G10"/>
    <mergeCell ref="F11:G11"/>
    <mergeCell ref="A58:B61"/>
    <mergeCell ref="A13:H13"/>
    <mergeCell ref="A67:I67"/>
    <mergeCell ref="A68:I68"/>
    <mergeCell ref="A14:M53"/>
    <mergeCell ref="A110:G110"/>
    <mergeCell ref="A111:G111"/>
    <mergeCell ref="I60:J60"/>
    <mergeCell ref="I58:J58"/>
    <mergeCell ref="I59:J59"/>
    <mergeCell ref="D61:E61"/>
    <mergeCell ref="A63:I63"/>
    <mergeCell ref="A62:I62"/>
    <mergeCell ref="D58:E58"/>
    <mergeCell ref="D60:E60"/>
    <mergeCell ref="D59:E59"/>
    <mergeCell ref="D57:F57"/>
    <mergeCell ref="A64:I64"/>
    <mergeCell ref="A112:G112"/>
    <mergeCell ref="H111:M111"/>
    <mergeCell ref="H112:M112"/>
    <mergeCell ref="A107:G107"/>
    <mergeCell ref="A108:G108"/>
    <mergeCell ref="A109:G109"/>
    <mergeCell ref="H107:M107"/>
    <mergeCell ref="H108:M108"/>
    <mergeCell ref="H109:M109"/>
    <mergeCell ref="H110:M110"/>
    <mergeCell ref="J9:M9"/>
    <mergeCell ref="J10:M10"/>
    <mergeCell ref="J11:M11"/>
    <mergeCell ref="A54:M55"/>
    <mergeCell ref="A1:M2"/>
    <mergeCell ref="J5:M5"/>
    <mergeCell ref="J6:M6"/>
    <mergeCell ref="J7:M7"/>
    <mergeCell ref="J8:M8"/>
    <mergeCell ref="F5:G5"/>
    <mergeCell ref="F6:G6"/>
    <mergeCell ref="F7:G7"/>
    <mergeCell ref="F8:G8"/>
    <mergeCell ref="F9:G9"/>
    <mergeCell ref="A4:D4"/>
    <mergeCell ref="A69:I69"/>
    <mergeCell ref="A70:I70"/>
    <mergeCell ref="A71:I71"/>
    <mergeCell ref="A72:I72"/>
    <mergeCell ref="A73:I73"/>
    <mergeCell ref="A74:I74"/>
    <mergeCell ref="A75:I75"/>
    <mergeCell ref="A76:I76"/>
    <mergeCell ref="A77:I77"/>
    <mergeCell ref="A78:I78"/>
    <mergeCell ref="A79:I79"/>
    <mergeCell ref="A80:I80"/>
    <mergeCell ref="A81:I81"/>
    <mergeCell ref="A82:I82"/>
    <mergeCell ref="A83:I83"/>
    <mergeCell ref="A84:I84"/>
    <mergeCell ref="A85:I85"/>
    <mergeCell ref="A86:I86"/>
    <mergeCell ref="A87:I87"/>
    <mergeCell ref="A88:I88"/>
    <mergeCell ref="A89:I89"/>
    <mergeCell ref="A90:I90"/>
    <mergeCell ref="A91:I91"/>
    <mergeCell ref="A92:I92"/>
    <mergeCell ref="A93:I93"/>
    <mergeCell ref="A106:G106"/>
    <mergeCell ref="A105:G105"/>
    <mergeCell ref="A94:I94"/>
    <mergeCell ref="A95:I95"/>
    <mergeCell ref="A96:I96"/>
    <mergeCell ref="A97:I97"/>
    <mergeCell ref="A98:I98"/>
    <mergeCell ref="H105:M105"/>
    <mergeCell ref="A99:I99"/>
    <mergeCell ref="A100:I100"/>
    <mergeCell ref="A101:I101"/>
    <mergeCell ref="A102:I102"/>
    <mergeCell ref="H106:M106"/>
  </mergeCells>
  <dataValidations count="4">
    <dataValidation type="list" allowBlank="1" showInputMessage="1" showErrorMessage="1" sqref="D104 E6:E11">
      <formula1>"SI,NO"</formula1>
    </dataValidation>
    <dataValidation type="list" allowBlank="1" showInputMessage="1" showErrorMessage="1" sqref="H6:H11">
      <formula1>"DIRECTOR,COORDINADOR"</formula1>
    </dataValidation>
    <dataValidation type="list" allowBlank="1" showInputMessage="1" showErrorMessage="1" sqref="L63:L102">
      <formula1>$F$58:$F$61</formula1>
    </dataValidation>
    <dataValidation type="list" allowBlank="1" showInputMessage="1" showErrorMessage="1" sqref="M63:M102">
      <formula1>"1º,2º,3º,4º"</formula1>
    </dataValidation>
  </dataValidations>
  <printOptions horizontalCentered="1" verticalCentered="1"/>
  <pageMargins left="0.51181102362204722" right="0.51181102362204722" top="0.35433070866141736" bottom="0.35433070866141736" header="0.31496062992125984" footer="0.31496062992125984"/>
  <pageSetup paperSize="9" scale="60" orientation="landscape" verticalDpi="1200" r:id="rId1"/>
  <headerFooter>
    <oddFooter>&amp;R&amp;8PROPUESTA DE TÍTULO PROPIO 
DATOS ACADÉMICOS
&amp;N</oddFooter>
  </headerFooter>
  <rowBreaks count="2" manualBreakCount="2">
    <brk id="53" max="16383" man="1"/>
    <brk id="11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datos!$C$2:$C$11</xm:f>
          </x14:formula1>
          <xm:sqref>F6:G11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76"/>
  <sheetViews>
    <sheetView showGridLines="0" view="pageBreakPreview" zoomScale="115" zoomScaleNormal="115" zoomScaleSheetLayoutView="115" zoomScalePageLayoutView="75" workbookViewId="0">
      <selection activeCell="A5" sqref="A5"/>
    </sheetView>
  </sheetViews>
  <sheetFormatPr baseColWidth="10" defaultRowHeight="14.4" x14ac:dyDescent="0.3"/>
  <cols>
    <col min="1" max="1" width="16.6640625" customWidth="1"/>
    <col min="2" max="2" width="14.6640625" customWidth="1"/>
    <col min="3" max="3" width="14.77734375" customWidth="1"/>
    <col min="4" max="4" width="9.109375" customWidth="1"/>
    <col min="5" max="5" width="22.33203125" customWidth="1"/>
    <col min="6" max="6" width="18.77734375" customWidth="1"/>
    <col min="7" max="7" width="8.21875" customWidth="1"/>
    <col min="8" max="9" width="8.33203125" customWidth="1"/>
  </cols>
  <sheetData>
    <row r="1" spans="1:10" x14ac:dyDescent="0.3">
      <c r="A1" s="287" t="s">
        <v>67</v>
      </c>
      <c r="B1" s="287"/>
      <c r="C1" s="287"/>
      <c r="D1" s="287"/>
      <c r="E1" s="287"/>
      <c r="F1" s="287"/>
      <c r="G1" s="287"/>
      <c r="H1" s="287"/>
      <c r="I1" s="287"/>
    </row>
    <row r="2" spans="1:10" ht="14.4" customHeight="1" x14ac:dyDescent="0.3">
      <c r="A2" s="287"/>
      <c r="B2" s="287"/>
      <c r="C2" s="287"/>
      <c r="D2" s="287"/>
      <c r="E2" s="287"/>
      <c r="F2" s="287"/>
      <c r="G2" s="287"/>
      <c r="H2" s="287"/>
      <c r="I2" s="287"/>
    </row>
    <row r="3" spans="1:10" x14ac:dyDescent="0.3">
      <c r="A3" s="286" t="s">
        <v>82</v>
      </c>
      <c r="B3" s="286"/>
      <c r="C3" s="286"/>
      <c r="D3" s="286"/>
      <c r="E3" s="286"/>
      <c r="F3" s="286"/>
      <c r="G3" s="286"/>
      <c r="H3" s="286"/>
      <c r="I3" s="286"/>
    </row>
    <row r="4" spans="1:10" ht="30.6" customHeight="1" x14ac:dyDescent="0.3">
      <c r="A4" s="42" t="s">
        <v>44</v>
      </c>
      <c r="B4" s="42" t="s">
        <v>45</v>
      </c>
      <c r="C4" s="42" t="s">
        <v>46</v>
      </c>
      <c r="D4" s="42" t="s">
        <v>47</v>
      </c>
      <c r="E4" s="55" t="s">
        <v>179</v>
      </c>
      <c r="F4" s="55" t="s">
        <v>48</v>
      </c>
      <c r="G4" s="55" t="s">
        <v>131</v>
      </c>
      <c r="H4" s="56" t="s">
        <v>132</v>
      </c>
      <c r="I4" s="56" t="s">
        <v>87</v>
      </c>
    </row>
    <row r="5" spans="1:10" ht="13.8" customHeight="1" x14ac:dyDescent="0.3">
      <c r="A5" s="143"/>
      <c r="B5" s="143"/>
      <c r="C5" s="143"/>
      <c r="D5" s="136"/>
      <c r="E5" s="116"/>
      <c r="F5" s="142"/>
      <c r="G5" s="64"/>
      <c r="H5" s="64"/>
      <c r="I5" s="39">
        <f t="shared" ref="I5:I10" si="0">SUM(G5:H5)</f>
        <v>0</v>
      </c>
      <c r="J5" s="65" t="str">
        <f t="shared" ref="J5:J29" si="1">IF(I5&gt;120,"ERROR - Artículo 13 Un profesor de la UBU con dedicación a tiempo completo no podrá impartir más de 120 horas anuales en títulos propios.","")</f>
        <v/>
      </c>
    </row>
    <row r="6" spans="1:10" x14ac:dyDescent="0.3">
      <c r="A6" s="143"/>
      <c r="B6" s="143"/>
      <c r="C6" s="143"/>
      <c r="D6" s="136"/>
      <c r="E6" s="51"/>
      <c r="F6" s="63"/>
      <c r="G6" s="64"/>
      <c r="H6" s="64"/>
      <c r="I6" s="39">
        <f t="shared" si="0"/>
        <v>0</v>
      </c>
      <c r="J6" s="65" t="str">
        <f t="shared" si="1"/>
        <v/>
      </c>
    </row>
    <row r="7" spans="1:10" x14ac:dyDescent="0.3">
      <c r="A7" s="143"/>
      <c r="B7" s="143"/>
      <c r="C7" s="143"/>
      <c r="D7" s="136"/>
      <c r="E7" s="51"/>
      <c r="F7" s="63"/>
      <c r="G7" s="64"/>
      <c r="H7" s="64"/>
      <c r="I7" s="39">
        <f t="shared" si="0"/>
        <v>0</v>
      </c>
      <c r="J7" s="65" t="str">
        <f t="shared" si="1"/>
        <v/>
      </c>
    </row>
    <row r="8" spans="1:10" x14ac:dyDescent="0.3">
      <c r="A8" s="143"/>
      <c r="B8" s="143"/>
      <c r="C8" s="143"/>
      <c r="D8" s="136"/>
      <c r="E8" s="51"/>
      <c r="F8" s="63"/>
      <c r="G8" s="64"/>
      <c r="H8" s="64"/>
      <c r="I8" s="39">
        <f t="shared" si="0"/>
        <v>0</v>
      </c>
      <c r="J8" s="65" t="str">
        <f t="shared" si="1"/>
        <v/>
      </c>
    </row>
    <row r="9" spans="1:10" x14ac:dyDescent="0.3">
      <c r="A9" s="143"/>
      <c r="B9" s="143"/>
      <c r="C9" s="143"/>
      <c r="D9" s="136"/>
      <c r="E9" s="51"/>
      <c r="F9" s="63"/>
      <c r="G9" s="64"/>
      <c r="H9" s="64"/>
      <c r="I9" s="39">
        <f t="shared" si="0"/>
        <v>0</v>
      </c>
      <c r="J9" s="65" t="str">
        <f t="shared" si="1"/>
        <v/>
      </c>
    </row>
    <row r="10" spans="1:10" x14ac:dyDescent="0.3">
      <c r="A10" s="143"/>
      <c r="B10" s="143"/>
      <c r="C10" s="143"/>
      <c r="D10" s="136"/>
      <c r="E10" s="51"/>
      <c r="F10" s="63"/>
      <c r="G10" s="64"/>
      <c r="H10" s="64"/>
      <c r="I10" s="39">
        <f t="shared" si="0"/>
        <v>0</v>
      </c>
      <c r="J10" s="65" t="str">
        <f t="shared" si="1"/>
        <v/>
      </c>
    </row>
    <row r="11" spans="1:10" x14ac:dyDescent="0.3">
      <c r="A11" s="143"/>
      <c r="B11" s="143"/>
      <c r="C11" s="143"/>
      <c r="D11" s="136"/>
      <c r="E11" s="51"/>
      <c r="F11" s="63"/>
      <c r="G11" s="64"/>
      <c r="H11" s="64"/>
      <c r="I11" s="39">
        <f t="shared" ref="I11:I27" si="2">SUM(G11:H11)</f>
        <v>0</v>
      </c>
      <c r="J11" s="65" t="str">
        <f t="shared" si="1"/>
        <v/>
      </c>
    </row>
    <row r="12" spans="1:10" x14ac:dyDescent="0.3">
      <c r="A12" s="143"/>
      <c r="B12" s="143"/>
      <c r="C12" s="143"/>
      <c r="D12" s="136"/>
      <c r="E12" s="51"/>
      <c r="F12" s="63"/>
      <c r="G12" s="64"/>
      <c r="H12" s="64"/>
      <c r="I12" s="39">
        <f t="shared" si="2"/>
        <v>0</v>
      </c>
      <c r="J12" s="65" t="str">
        <f t="shared" si="1"/>
        <v/>
      </c>
    </row>
    <row r="13" spans="1:10" x14ac:dyDescent="0.3">
      <c r="A13" s="143"/>
      <c r="B13" s="143"/>
      <c r="C13" s="143"/>
      <c r="D13" s="136"/>
      <c r="E13" s="51"/>
      <c r="F13" s="63"/>
      <c r="G13" s="64"/>
      <c r="H13" s="64"/>
      <c r="I13" s="39">
        <f t="shared" si="2"/>
        <v>0</v>
      </c>
      <c r="J13" s="65" t="str">
        <f t="shared" si="1"/>
        <v/>
      </c>
    </row>
    <row r="14" spans="1:10" x14ac:dyDescent="0.3">
      <c r="A14" s="143"/>
      <c r="B14" s="143"/>
      <c r="C14" s="143"/>
      <c r="D14" s="136"/>
      <c r="E14" s="51"/>
      <c r="F14" s="63"/>
      <c r="G14" s="64"/>
      <c r="H14" s="64"/>
      <c r="I14" s="39">
        <f t="shared" si="2"/>
        <v>0</v>
      </c>
      <c r="J14" s="65" t="str">
        <f t="shared" si="1"/>
        <v/>
      </c>
    </row>
    <row r="15" spans="1:10" x14ac:dyDescent="0.3">
      <c r="A15" s="143"/>
      <c r="B15" s="143"/>
      <c r="C15" s="143"/>
      <c r="D15" s="136"/>
      <c r="E15" s="51"/>
      <c r="F15" s="63"/>
      <c r="G15" s="64"/>
      <c r="H15" s="64"/>
      <c r="I15" s="39">
        <f t="shared" si="2"/>
        <v>0</v>
      </c>
      <c r="J15" s="65" t="str">
        <f t="shared" si="1"/>
        <v/>
      </c>
    </row>
    <row r="16" spans="1:10" x14ac:dyDescent="0.3">
      <c r="A16" s="143"/>
      <c r="B16" s="143"/>
      <c r="C16" s="143"/>
      <c r="D16" s="136"/>
      <c r="E16" s="51"/>
      <c r="F16" s="63"/>
      <c r="G16" s="64"/>
      <c r="H16" s="64"/>
      <c r="I16" s="39">
        <f t="shared" si="2"/>
        <v>0</v>
      </c>
      <c r="J16" s="65" t="str">
        <f t="shared" si="1"/>
        <v/>
      </c>
    </row>
    <row r="17" spans="1:10" x14ac:dyDescent="0.3">
      <c r="A17" s="143"/>
      <c r="B17" s="143"/>
      <c r="C17" s="143"/>
      <c r="D17" s="136"/>
      <c r="E17" s="51"/>
      <c r="F17" s="63"/>
      <c r="G17" s="64"/>
      <c r="H17" s="64"/>
      <c r="I17" s="39">
        <f t="shared" si="2"/>
        <v>0</v>
      </c>
      <c r="J17" s="65" t="str">
        <f t="shared" si="1"/>
        <v/>
      </c>
    </row>
    <row r="18" spans="1:10" x14ac:dyDescent="0.3">
      <c r="A18" s="143"/>
      <c r="B18" s="143"/>
      <c r="C18" s="143"/>
      <c r="D18" s="136"/>
      <c r="E18" s="51"/>
      <c r="F18" s="63"/>
      <c r="G18" s="64"/>
      <c r="H18" s="64"/>
      <c r="I18" s="39">
        <f t="shared" si="2"/>
        <v>0</v>
      </c>
      <c r="J18" s="65" t="str">
        <f t="shared" si="1"/>
        <v/>
      </c>
    </row>
    <row r="19" spans="1:10" x14ac:dyDescent="0.3">
      <c r="A19" s="143"/>
      <c r="B19" s="143"/>
      <c r="C19" s="143"/>
      <c r="D19" s="136"/>
      <c r="E19" s="51"/>
      <c r="F19" s="63"/>
      <c r="G19" s="64"/>
      <c r="H19" s="64"/>
      <c r="I19" s="39">
        <f t="shared" si="2"/>
        <v>0</v>
      </c>
      <c r="J19" s="65" t="str">
        <f t="shared" si="1"/>
        <v/>
      </c>
    </row>
    <row r="20" spans="1:10" x14ac:dyDescent="0.3">
      <c r="A20" s="143"/>
      <c r="B20" s="143"/>
      <c r="C20" s="143"/>
      <c r="D20" s="136"/>
      <c r="E20" s="51"/>
      <c r="F20" s="63"/>
      <c r="G20" s="64"/>
      <c r="H20" s="64"/>
      <c r="I20" s="39">
        <f t="shared" si="2"/>
        <v>0</v>
      </c>
      <c r="J20" s="65" t="str">
        <f t="shared" si="1"/>
        <v/>
      </c>
    </row>
    <row r="21" spans="1:10" x14ac:dyDescent="0.3">
      <c r="A21" s="143"/>
      <c r="B21" s="143"/>
      <c r="C21" s="143"/>
      <c r="D21" s="136"/>
      <c r="E21" s="51"/>
      <c r="F21" s="63"/>
      <c r="G21" s="64"/>
      <c r="H21" s="64"/>
      <c r="I21" s="39">
        <f t="shared" si="2"/>
        <v>0</v>
      </c>
      <c r="J21" s="65" t="str">
        <f t="shared" si="1"/>
        <v/>
      </c>
    </row>
    <row r="22" spans="1:10" x14ac:dyDescent="0.3">
      <c r="A22" s="143"/>
      <c r="B22" s="143"/>
      <c r="C22" s="143"/>
      <c r="D22" s="136"/>
      <c r="E22" s="51"/>
      <c r="F22" s="63"/>
      <c r="G22" s="64"/>
      <c r="H22" s="64"/>
      <c r="I22" s="39">
        <f t="shared" si="2"/>
        <v>0</v>
      </c>
      <c r="J22" s="65" t="str">
        <f t="shared" si="1"/>
        <v/>
      </c>
    </row>
    <row r="23" spans="1:10" x14ac:dyDescent="0.3">
      <c r="A23" s="143"/>
      <c r="B23" s="143"/>
      <c r="C23" s="143"/>
      <c r="D23" s="136"/>
      <c r="E23" s="51"/>
      <c r="F23" s="63"/>
      <c r="G23" s="64"/>
      <c r="H23" s="64"/>
      <c r="I23" s="39">
        <f t="shared" si="2"/>
        <v>0</v>
      </c>
      <c r="J23" s="65" t="str">
        <f t="shared" si="1"/>
        <v/>
      </c>
    </row>
    <row r="24" spans="1:10" x14ac:dyDescent="0.3">
      <c r="A24" s="143"/>
      <c r="B24" s="143"/>
      <c r="C24" s="143"/>
      <c r="D24" s="136"/>
      <c r="E24" s="51"/>
      <c r="F24" s="63"/>
      <c r="G24" s="64"/>
      <c r="H24" s="64"/>
      <c r="I24" s="39">
        <f t="shared" si="2"/>
        <v>0</v>
      </c>
      <c r="J24" s="65" t="str">
        <f t="shared" si="1"/>
        <v/>
      </c>
    </row>
    <row r="25" spans="1:10" x14ac:dyDescent="0.3">
      <c r="A25" s="143"/>
      <c r="B25" s="143"/>
      <c r="C25" s="143"/>
      <c r="D25" s="136"/>
      <c r="E25" s="51"/>
      <c r="F25" s="63"/>
      <c r="G25" s="64"/>
      <c r="H25" s="64"/>
      <c r="I25" s="39">
        <f t="shared" si="2"/>
        <v>0</v>
      </c>
      <c r="J25" s="65" t="str">
        <f t="shared" si="1"/>
        <v/>
      </c>
    </row>
    <row r="26" spans="1:10" x14ac:dyDescent="0.3">
      <c r="A26" s="143"/>
      <c r="B26" s="143"/>
      <c r="C26" s="143"/>
      <c r="D26" s="136"/>
      <c r="E26" s="51"/>
      <c r="F26" s="63"/>
      <c r="G26" s="64"/>
      <c r="H26" s="64"/>
      <c r="I26" s="39">
        <f t="shared" si="2"/>
        <v>0</v>
      </c>
      <c r="J26" s="65" t="str">
        <f t="shared" si="1"/>
        <v/>
      </c>
    </row>
    <row r="27" spans="1:10" x14ac:dyDescent="0.3">
      <c r="A27" s="143"/>
      <c r="B27" s="143"/>
      <c r="C27" s="143"/>
      <c r="D27" s="136"/>
      <c r="E27" s="51"/>
      <c r="F27" s="63"/>
      <c r="G27" s="64"/>
      <c r="H27" s="64"/>
      <c r="I27" s="39">
        <f t="shared" si="2"/>
        <v>0</v>
      </c>
      <c r="J27" s="65" t="str">
        <f t="shared" si="1"/>
        <v/>
      </c>
    </row>
    <row r="28" spans="1:10" x14ac:dyDescent="0.3">
      <c r="A28" s="143"/>
      <c r="B28" s="143"/>
      <c r="C28" s="143"/>
      <c r="D28" s="136"/>
      <c r="E28" s="51"/>
      <c r="F28" s="63"/>
      <c r="G28" s="64"/>
      <c r="H28" s="64"/>
      <c r="I28" s="39">
        <f t="shared" ref="I28:I29" si="3">SUM(G28:H28)</f>
        <v>0</v>
      </c>
      <c r="J28" s="65" t="str">
        <f t="shared" si="1"/>
        <v/>
      </c>
    </row>
    <row r="29" spans="1:10" x14ac:dyDescent="0.3">
      <c r="A29" s="143"/>
      <c r="B29" s="143"/>
      <c r="C29" s="143"/>
      <c r="D29" s="136"/>
      <c r="E29" s="51"/>
      <c r="F29" s="63"/>
      <c r="G29" s="64"/>
      <c r="H29" s="64"/>
      <c r="I29" s="39">
        <f t="shared" si="3"/>
        <v>0</v>
      </c>
      <c r="J29" s="65" t="str">
        <f t="shared" si="1"/>
        <v/>
      </c>
    </row>
    <row r="30" spans="1:10" x14ac:dyDescent="0.3">
      <c r="A30" s="53"/>
      <c r="B30" s="53"/>
      <c r="C30" s="53"/>
      <c r="D30" s="53"/>
      <c r="E30" s="53"/>
      <c r="F30" s="53"/>
    </row>
    <row r="31" spans="1:10" x14ac:dyDescent="0.3">
      <c r="A31" s="53"/>
      <c r="B31" s="53"/>
      <c r="C31" s="285" t="s">
        <v>83</v>
      </c>
      <c r="D31" s="285"/>
      <c r="E31" s="285"/>
      <c r="F31" s="285"/>
      <c r="G31">
        <f>COUNTA(A5:A29)</f>
        <v>0</v>
      </c>
    </row>
    <row r="32" spans="1:10" x14ac:dyDescent="0.3">
      <c r="A32" s="53"/>
      <c r="B32" s="53"/>
      <c r="C32" s="285" t="s">
        <v>84</v>
      </c>
      <c r="D32" s="285"/>
      <c r="E32" s="285"/>
      <c r="F32" s="285"/>
      <c r="G32">
        <f>SUM(G5:G29)</f>
        <v>0</v>
      </c>
    </row>
    <row r="33" spans="1:9" x14ac:dyDescent="0.3">
      <c r="A33" s="53"/>
      <c r="B33" s="53"/>
      <c r="C33" s="285" t="s">
        <v>85</v>
      </c>
      <c r="D33" s="285"/>
      <c r="E33" s="285"/>
      <c r="F33" s="285"/>
      <c r="G33">
        <f>SUM(H5:H29)</f>
        <v>0</v>
      </c>
    </row>
    <row r="34" spans="1:9" x14ac:dyDescent="0.3">
      <c r="A34" s="53"/>
      <c r="B34" s="53"/>
      <c r="C34" s="285" t="s">
        <v>86</v>
      </c>
      <c r="D34" s="285"/>
      <c r="E34" s="285"/>
      <c r="F34" s="285"/>
      <c r="G34" s="175">
        <f>SUM(I5:I29)</f>
        <v>0</v>
      </c>
    </row>
    <row r="35" spans="1:9" x14ac:dyDescent="0.3">
      <c r="A35" s="53"/>
      <c r="B35" s="53"/>
      <c r="C35" s="53"/>
      <c r="D35" s="53"/>
      <c r="E35" s="53"/>
      <c r="F35" s="53"/>
    </row>
    <row r="36" spans="1:9" x14ac:dyDescent="0.3">
      <c r="A36" s="291" t="s">
        <v>88</v>
      </c>
      <c r="B36" s="291"/>
      <c r="C36" s="291"/>
      <c r="D36" s="291"/>
      <c r="E36" s="291"/>
      <c r="F36" s="291"/>
      <c r="G36" s="291"/>
      <c r="H36" s="291"/>
      <c r="I36" s="291"/>
    </row>
    <row r="37" spans="1:9" x14ac:dyDescent="0.3">
      <c r="A37" s="291"/>
      <c r="B37" s="291"/>
      <c r="C37" s="291"/>
      <c r="D37" s="291"/>
      <c r="E37" s="291"/>
      <c r="F37" s="291"/>
      <c r="G37" s="291"/>
      <c r="H37" s="291"/>
      <c r="I37" s="291"/>
    </row>
    <row r="38" spans="1:9" x14ac:dyDescent="0.3">
      <c r="A38" s="292" t="s">
        <v>136</v>
      </c>
      <c r="B38" s="292"/>
      <c r="C38" s="292"/>
      <c r="D38" s="292"/>
      <c r="E38" s="292"/>
      <c r="F38" s="292"/>
      <c r="G38" s="292"/>
      <c r="H38" s="292"/>
      <c r="I38" s="292"/>
    </row>
    <row r="39" spans="1:9" x14ac:dyDescent="0.3">
      <c r="A39" s="292"/>
      <c r="B39" s="292"/>
      <c r="C39" s="292"/>
      <c r="D39" s="292"/>
      <c r="E39" s="292"/>
      <c r="F39" s="292"/>
      <c r="G39" s="292"/>
      <c r="H39" s="292"/>
      <c r="I39" s="292"/>
    </row>
    <row r="40" spans="1:9" ht="30.6" customHeight="1" x14ac:dyDescent="0.3">
      <c r="A40" s="42" t="s">
        <v>44</v>
      </c>
      <c r="B40" s="42" t="s">
        <v>45</v>
      </c>
      <c r="C40" s="42" t="s">
        <v>46</v>
      </c>
      <c r="D40" s="42" t="s">
        <v>47</v>
      </c>
      <c r="E40" s="55" t="s">
        <v>186</v>
      </c>
      <c r="F40" s="55" t="s">
        <v>122</v>
      </c>
      <c r="G40" s="55" t="s">
        <v>131</v>
      </c>
      <c r="H40" s="56" t="s">
        <v>132</v>
      </c>
      <c r="I40" s="56" t="s">
        <v>87</v>
      </c>
    </row>
    <row r="41" spans="1:9" ht="13.8" customHeight="1" x14ac:dyDescent="0.3">
      <c r="A41" s="143"/>
      <c r="B41" s="143"/>
      <c r="C41" s="143"/>
      <c r="D41" s="136"/>
      <c r="E41" s="51"/>
      <c r="F41" s="121"/>
      <c r="G41" s="64"/>
      <c r="H41" s="64"/>
      <c r="I41" s="39">
        <f t="shared" ref="I41:I46" si="4">SUM(G41:H41)</f>
        <v>0</v>
      </c>
    </row>
    <row r="42" spans="1:9" x14ac:dyDescent="0.3">
      <c r="A42" s="143"/>
      <c r="B42" s="143"/>
      <c r="C42" s="143"/>
      <c r="D42" s="136"/>
      <c r="E42" s="51"/>
      <c r="F42" s="121"/>
      <c r="G42" s="64"/>
      <c r="H42" s="64"/>
      <c r="I42" s="39">
        <f t="shared" si="4"/>
        <v>0</v>
      </c>
    </row>
    <row r="43" spans="1:9" x14ac:dyDescent="0.3">
      <c r="A43" s="143"/>
      <c r="B43" s="143"/>
      <c r="C43" s="143"/>
      <c r="D43" s="136"/>
      <c r="E43" s="51"/>
      <c r="F43" s="121"/>
      <c r="G43" s="64"/>
      <c r="H43" s="64"/>
      <c r="I43" s="39">
        <f t="shared" si="4"/>
        <v>0</v>
      </c>
    </row>
    <row r="44" spans="1:9" x14ac:dyDescent="0.3">
      <c r="A44" s="143"/>
      <c r="B44" s="143"/>
      <c r="C44" s="143"/>
      <c r="D44" s="136"/>
      <c r="E44" s="51"/>
      <c r="F44" s="121"/>
      <c r="G44" s="64"/>
      <c r="H44" s="64"/>
      <c r="I44" s="39">
        <f t="shared" si="4"/>
        <v>0</v>
      </c>
    </row>
    <row r="45" spans="1:9" x14ac:dyDescent="0.3">
      <c r="A45" s="143"/>
      <c r="B45" s="143"/>
      <c r="C45" s="143"/>
      <c r="D45" s="136"/>
      <c r="E45" s="51"/>
      <c r="F45" s="121"/>
      <c r="G45" s="64"/>
      <c r="H45" s="64"/>
      <c r="I45" s="39">
        <f t="shared" si="4"/>
        <v>0</v>
      </c>
    </row>
    <row r="46" spans="1:9" x14ac:dyDescent="0.3">
      <c r="A46" s="143"/>
      <c r="B46" s="143"/>
      <c r="C46" s="143"/>
      <c r="D46" s="136"/>
      <c r="E46" s="51"/>
      <c r="F46" s="121"/>
      <c r="G46" s="64"/>
      <c r="H46" s="64"/>
      <c r="I46" s="39">
        <f t="shared" si="4"/>
        <v>0</v>
      </c>
    </row>
    <row r="47" spans="1:9" x14ac:dyDescent="0.3">
      <c r="A47" s="143"/>
      <c r="B47" s="143"/>
      <c r="C47" s="143"/>
      <c r="D47" s="136"/>
      <c r="E47" s="51"/>
      <c r="F47" s="121"/>
      <c r="G47" s="64"/>
      <c r="H47" s="64"/>
      <c r="I47" s="39">
        <f t="shared" ref="I47:I63" si="5">SUM(G47:H47)</f>
        <v>0</v>
      </c>
    </row>
    <row r="48" spans="1:9" x14ac:dyDescent="0.3">
      <c r="A48" s="143"/>
      <c r="B48" s="143"/>
      <c r="C48" s="143"/>
      <c r="D48" s="136"/>
      <c r="E48" s="51"/>
      <c r="F48" s="121"/>
      <c r="G48" s="64"/>
      <c r="H48" s="64"/>
      <c r="I48" s="39">
        <f t="shared" si="5"/>
        <v>0</v>
      </c>
    </row>
    <row r="49" spans="1:9" x14ac:dyDescent="0.3">
      <c r="A49" s="143"/>
      <c r="B49" s="143"/>
      <c r="C49" s="143"/>
      <c r="D49" s="136"/>
      <c r="E49" s="51"/>
      <c r="F49" s="121"/>
      <c r="G49" s="64"/>
      <c r="H49" s="64"/>
      <c r="I49" s="39">
        <f t="shared" si="5"/>
        <v>0</v>
      </c>
    </row>
    <row r="50" spans="1:9" x14ac:dyDescent="0.3">
      <c r="A50" s="143"/>
      <c r="B50" s="143"/>
      <c r="C50" s="143"/>
      <c r="D50" s="136"/>
      <c r="E50" s="51"/>
      <c r="F50" s="121"/>
      <c r="G50" s="64"/>
      <c r="H50" s="64"/>
      <c r="I50" s="39">
        <f t="shared" si="5"/>
        <v>0</v>
      </c>
    </row>
    <row r="51" spans="1:9" x14ac:dyDescent="0.3">
      <c r="A51" s="143"/>
      <c r="B51" s="143"/>
      <c r="C51" s="143"/>
      <c r="D51" s="136"/>
      <c r="E51" s="51"/>
      <c r="F51" s="121"/>
      <c r="G51" s="64"/>
      <c r="H51" s="64"/>
      <c r="I51" s="39">
        <f t="shared" si="5"/>
        <v>0</v>
      </c>
    </row>
    <row r="52" spans="1:9" x14ac:dyDescent="0.3">
      <c r="A52" s="143"/>
      <c r="B52" s="143"/>
      <c r="C52" s="143"/>
      <c r="D52" s="136"/>
      <c r="E52" s="51"/>
      <c r="F52" s="121"/>
      <c r="G52" s="64"/>
      <c r="H52" s="64"/>
      <c r="I52" s="39">
        <f t="shared" si="5"/>
        <v>0</v>
      </c>
    </row>
    <row r="53" spans="1:9" x14ac:dyDescent="0.3">
      <c r="A53" s="143"/>
      <c r="B53" s="143"/>
      <c r="C53" s="143"/>
      <c r="D53" s="136"/>
      <c r="E53" s="51"/>
      <c r="F53" s="121"/>
      <c r="G53" s="64"/>
      <c r="H53" s="64"/>
      <c r="I53" s="39">
        <f t="shared" si="5"/>
        <v>0</v>
      </c>
    </row>
    <row r="54" spans="1:9" x14ac:dyDescent="0.3">
      <c r="A54" s="143"/>
      <c r="B54" s="143"/>
      <c r="C54" s="143"/>
      <c r="D54" s="136"/>
      <c r="E54" s="51"/>
      <c r="F54" s="121"/>
      <c r="G54" s="64"/>
      <c r="H54" s="64"/>
      <c r="I54" s="39">
        <f t="shared" si="5"/>
        <v>0</v>
      </c>
    </row>
    <row r="55" spans="1:9" x14ac:dyDescent="0.3">
      <c r="A55" s="143"/>
      <c r="B55" s="143"/>
      <c r="C55" s="143"/>
      <c r="D55" s="136"/>
      <c r="E55" s="51"/>
      <c r="F55" s="121"/>
      <c r="G55" s="64"/>
      <c r="H55" s="64"/>
      <c r="I55" s="39">
        <f t="shared" si="5"/>
        <v>0</v>
      </c>
    </row>
    <row r="56" spans="1:9" x14ac:dyDescent="0.3">
      <c r="A56" s="143"/>
      <c r="B56" s="143"/>
      <c r="C56" s="143"/>
      <c r="D56" s="136"/>
      <c r="E56" s="51"/>
      <c r="F56" s="121"/>
      <c r="G56" s="64"/>
      <c r="H56" s="64"/>
      <c r="I56" s="39">
        <f t="shared" si="5"/>
        <v>0</v>
      </c>
    </row>
    <row r="57" spans="1:9" x14ac:dyDescent="0.3">
      <c r="A57" s="143"/>
      <c r="B57" s="143"/>
      <c r="C57" s="143"/>
      <c r="D57" s="136"/>
      <c r="E57" s="51"/>
      <c r="F57" s="121"/>
      <c r="G57" s="64"/>
      <c r="H57" s="64"/>
      <c r="I57" s="39">
        <f t="shared" si="5"/>
        <v>0</v>
      </c>
    </row>
    <row r="58" spans="1:9" x14ac:dyDescent="0.3">
      <c r="A58" s="143"/>
      <c r="B58" s="143"/>
      <c r="C58" s="143"/>
      <c r="D58" s="136"/>
      <c r="E58" s="51"/>
      <c r="F58" s="121"/>
      <c r="G58" s="64"/>
      <c r="H58" s="64"/>
      <c r="I58" s="39">
        <f t="shared" si="5"/>
        <v>0</v>
      </c>
    </row>
    <row r="59" spans="1:9" x14ac:dyDescent="0.3">
      <c r="A59" s="143"/>
      <c r="B59" s="143"/>
      <c r="C59" s="143"/>
      <c r="D59" s="136"/>
      <c r="E59" s="51"/>
      <c r="F59" s="121"/>
      <c r="G59" s="64"/>
      <c r="H59" s="64"/>
      <c r="I59" s="39">
        <f t="shared" si="5"/>
        <v>0</v>
      </c>
    </row>
    <row r="60" spans="1:9" x14ac:dyDescent="0.3">
      <c r="A60" s="143"/>
      <c r="B60" s="143"/>
      <c r="C60" s="143"/>
      <c r="D60" s="136"/>
      <c r="E60" s="51"/>
      <c r="F60" s="121"/>
      <c r="G60" s="64"/>
      <c r="H60" s="64"/>
      <c r="I60" s="39">
        <f t="shared" si="5"/>
        <v>0</v>
      </c>
    </row>
    <row r="61" spans="1:9" x14ac:dyDescent="0.3">
      <c r="A61" s="143"/>
      <c r="B61" s="143"/>
      <c r="C61" s="143"/>
      <c r="D61" s="136"/>
      <c r="E61" s="51"/>
      <c r="F61" s="121"/>
      <c r="G61" s="64"/>
      <c r="H61" s="64"/>
      <c r="I61" s="39">
        <f t="shared" si="5"/>
        <v>0</v>
      </c>
    </row>
    <row r="62" spans="1:9" x14ac:dyDescent="0.3">
      <c r="A62" s="143"/>
      <c r="B62" s="143"/>
      <c r="C62" s="143"/>
      <c r="D62" s="136"/>
      <c r="E62" s="51"/>
      <c r="F62" s="121"/>
      <c r="G62" s="64"/>
      <c r="H62" s="64"/>
      <c r="I62" s="39">
        <f t="shared" si="5"/>
        <v>0</v>
      </c>
    </row>
    <row r="63" spans="1:9" x14ac:dyDescent="0.3">
      <c r="A63" s="143"/>
      <c r="B63" s="143"/>
      <c r="C63" s="143"/>
      <c r="D63" s="136"/>
      <c r="E63" s="51"/>
      <c r="F63" s="121"/>
      <c r="G63" s="64"/>
      <c r="H63" s="64"/>
      <c r="I63" s="39">
        <f t="shared" si="5"/>
        <v>0</v>
      </c>
    </row>
    <row r="64" spans="1:9" x14ac:dyDescent="0.3">
      <c r="A64" s="143"/>
      <c r="B64" s="143"/>
      <c r="C64" s="143"/>
      <c r="D64" s="136"/>
      <c r="E64" s="51"/>
      <c r="F64" s="121"/>
      <c r="G64" s="64"/>
      <c r="H64" s="64"/>
      <c r="I64" s="39">
        <f t="shared" ref="I64:I65" si="6">SUM(G64:H64)</f>
        <v>0</v>
      </c>
    </row>
    <row r="65" spans="1:9" x14ac:dyDescent="0.3">
      <c r="A65" s="143"/>
      <c r="B65" s="143"/>
      <c r="C65" s="143"/>
      <c r="D65" s="136"/>
      <c r="E65" s="51"/>
      <c r="F65" s="121"/>
      <c r="G65" s="64"/>
      <c r="H65" s="64"/>
      <c r="I65" s="39">
        <f t="shared" si="6"/>
        <v>0</v>
      </c>
    </row>
    <row r="66" spans="1:9" x14ac:dyDescent="0.3">
      <c r="A66" s="53"/>
      <c r="B66" s="53"/>
      <c r="C66" s="53"/>
      <c r="D66" s="53"/>
      <c r="E66" s="53"/>
      <c r="F66" s="53"/>
    </row>
    <row r="67" spans="1:9" x14ac:dyDescent="0.3">
      <c r="A67" s="53"/>
      <c r="B67" s="285" t="s">
        <v>89</v>
      </c>
      <c r="C67" s="285"/>
      <c r="D67" s="285"/>
      <c r="E67" s="285"/>
      <c r="F67" s="285"/>
      <c r="G67">
        <f>COUNTA(A5:A29)</f>
        <v>0</v>
      </c>
    </row>
    <row r="68" spans="1:9" x14ac:dyDescent="0.3">
      <c r="A68" s="53"/>
      <c r="B68" s="57"/>
      <c r="C68" s="285" t="s">
        <v>84</v>
      </c>
      <c r="D68" s="285"/>
      <c r="E68" s="285"/>
      <c r="F68" s="285"/>
      <c r="G68">
        <f>SUM(G41:G65)</f>
        <v>0</v>
      </c>
    </row>
    <row r="69" spans="1:9" x14ac:dyDescent="0.3">
      <c r="B69" s="157"/>
      <c r="C69" s="285" t="s">
        <v>85</v>
      </c>
      <c r="D69" s="285"/>
      <c r="E69" s="285"/>
      <c r="F69" s="285"/>
      <c r="G69">
        <f>SUM(H41:H65)</f>
        <v>0</v>
      </c>
    </row>
    <row r="70" spans="1:9" x14ac:dyDescent="0.3">
      <c r="A70" s="157"/>
      <c r="B70" s="157"/>
      <c r="C70" s="285" t="s">
        <v>86</v>
      </c>
      <c r="D70" s="285"/>
      <c r="E70" s="285"/>
      <c r="F70" s="285"/>
      <c r="G70" s="175">
        <f>SUM(I41:I65)</f>
        <v>0</v>
      </c>
    </row>
    <row r="71" spans="1:9" x14ac:dyDescent="0.3">
      <c r="A71" s="157"/>
      <c r="B71" s="157"/>
      <c r="C71" s="53"/>
      <c r="D71" s="53"/>
      <c r="E71" s="53"/>
      <c r="F71" s="53"/>
    </row>
    <row r="72" spans="1:9" ht="20.399999999999999" x14ac:dyDescent="0.3">
      <c r="A72" s="53"/>
      <c r="B72" s="58"/>
      <c r="C72" s="58"/>
      <c r="E72" s="158" t="s">
        <v>149</v>
      </c>
      <c r="G72" s="59" t="s">
        <v>94</v>
      </c>
      <c r="H72" s="59" t="s">
        <v>95</v>
      </c>
    </row>
    <row r="73" spans="1:9" ht="14.4" customHeight="1" x14ac:dyDescent="0.3">
      <c r="D73" s="288" t="s">
        <v>90</v>
      </c>
      <c r="E73" s="277" t="s">
        <v>93</v>
      </c>
      <c r="F73" s="277"/>
      <c r="G73" s="60">
        <f>SUM(G5:G29)</f>
        <v>0</v>
      </c>
      <c r="H73" s="60">
        <f>SUM(H5:H29)</f>
        <v>0</v>
      </c>
    </row>
    <row r="74" spans="1:9" x14ac:dyDescent="0.3">
      <c r="D74" s="289"/>
      <c r="E74" s="277" t="s">
        <v>91</v>
      </c>
      <c r="F74" s="277"/>
      <c r="G74" s="60">
        <f>SUM(G41:G65)</f>
        <v>0</v>
      </c>
      <c r="H74" s="60">
        <f>SUM(H41:H65)</f>
        <v>0</v>
      </c>
    </row>
    <row r="75" spans="1:9" x14ac:dyDescent="0.3">
      <c r="D75" s="290"/>
      <c r="E75" s="277" t="s">
        <v>92</v>
      </c>
      <c r="F75" s="277"/>
      <c r="G75" s="61">
        <f>SUM(G73:G74)</f>
        <v>0</v>
      </c>
      <c r="H75" s="61">
        <f>SUM(H73:H74)</f>
        <v>0</v>
      </c>
    </row>
    <row r="76" spans="1:9" x14ac:dyDescent="0.3">
      <c r="A76" s="62"/>
      <c r="B76" s="259"/>
      <c r="C76" s="259"/>
      <c r="D76" s="259"/>
      <c r="E76" s="52"/>
      <c r="F76" s="52"/>
      <c r="H76" s="156" t="str">
        <f>IF(((G75+H75)/10)&gt;'Información General'!G29,"ERROR - el nº de créditos no coincide con lo indicado en Información General","")</f>
        <v/>
      </c>
    </row>
  </sheetData>
  <sheetProtection password="D0E3" sheet="1" objects="1" scenarios="1" selectLockedCells="1"/>
  <mergeCells count="17">
    <mergeCell ref="A1:I2"/>
    <mergeCell ref="C33:F33"/>
    <mergeCell ref="C34:F34"/>
    <mergeCell ref="C31:F31"/>
    <mergeCell ref="C32:F32"/>
    <mergeCell ref="B67:F67"/>
    <mergeCell ref="C68:F68"/>
    <mergeCell ref="C69:F69"/>
    <mergeCell ref="B76:D76"/>
    <mergeCell ref="A3:I3"/>
    <mergeCell ref="E73:F73"/>
    <mergeCell ref="E74:F74"/>
    <mergeCell ref="E75:F75"/>
    <mergeCell ref="D73:D75"/>
    <mergeCell ref="A36:I37"/>
    <mergeCell ref="A38:I39"/>
    <mergeCell ref="C70:F70"/>
  </mergeCells>
  <printOptions horizontalCentered="1"/>
  <pageMargins left="0.70866141732283472" right="0.70866141732283472" top="0.74803149606299213" bottom="0.74803149606299213" header="0.31496062992125984" footer="0.31496062992125984"/>
  <pageSetup paperSize="9" scale="78" orientation="landscape" verticalDpi="1200" r:id="rId1"/>
  <headerFooter>
    <oddFooter>&amp;RPROPUESTA DE TÍTULO PROPIO
PROFESORADO
&amp;P</oddFooter>
  </headerFooter>
  <rowBreaks count="1" manualBreakCount="1">
    <brk id="35" max="16383" man="1"/>
  </rowBreaks>
  <cellWatches>
    <cellWatch r="I5"/>
    <cellWatch r="I6"/>
    <cellWatch r="I7"/>
    <cellWatch r="I8"/>
    <cellWatch r="I9"/>
    <cellWatch r="I10"/>
    <cellWatch r="I11"/>
    <cellWatch r="I12"/>
    <cellWatch r="I13"/>
    <cellWatch r="I14"/>
    <cellWatch r="I15"/>
    <cellWatch r="I16"/>
    <cellWatch r="I17"/>
    <cellWatch r="I18"/>
    <cellWatch r="I19"/>
    <cellWatch r="I20"/>
    <cellWatch r="I21"/>
    <cellWatch r="I22"/>
    <cellWatch r="I23"/>
    <cellWatch r="I24"/>
    <cellWatch r="I25"/>
    <cellWatch r="I26"/>
    <cellWatch r="I27"/>
  </cellWatches>
  <extLst>
    <ext xmlns:x14="http://schemas.microsoft.com/office/spreadsheetml/2009/9/main" uri="{CCE6A557-97BC-4b89-ADB6-D9C93CAAB3DF}">
      <x14:dataValidations xmlns:xm="http://schemas.microsoft.com/office/excel/2006/main" count="1">
        <x14:dataValidation type="list" allowBlank="1" showInputMessage="1" showErrorMessage="1">
          <x14:formula1>
            <xm:f>datos!$C$2:$C$11</xm:f>
          </x14:formula1>
          <xm:sqref>F5:F29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N67"/>
  <sheetViews>
    <sheetView showGridLines="0" view="pageBreakPreview" zoomScale="130" zoomScaleNormal="145" zoomScaleSheetLayoutView="130" workbookViewId="0">
      <selection activeCell="C9" sqref="C9"/>
    </sheetView>
  </sheetViews>
  <sheetFormatPr baseColWidth="10" defaultRowHeight="14.4" x14ac:dyDescent="0.3"/>
  <cols>
    <col min="1" max="1" width="4.44140625" customWidth="1"/>
    <col min="2" max="2" width="4.5546875" customWidth="1"/>
    <col min="4" max="4" width="11.5546875" customWidth="1"/>
  </cols>
  <sheetData>
    <row r="1" spans="1:10" x14ac:dyDescent="0.3">
      <c r="A1" s="300" t="s">
        <v>96</v>
      </c>
      <c r="B1" s="300"/>
      <c r="C1" s="300"/>
      <c r="D1" s="300"/>
      <c r="E1" s="300"/>
      <c r="F1" s="300"/>
      <c r="G1" s="300"/>
      <c r="H1" s="300"/>
      <c r="I1" s="300"/>
      <c r="J1" s="107"/>
    </row>
    <row r="2" spans="1:10" x14ac:dyDescent="0.3">
      <c r="A2" s="2"/>
      <c r="B2" s="2"/>
      <c r="C2" s="2"/>
      <c r="D2" s="2"/>
      <c r="E2" s="2"/>
      <c r="F2" s="2"/>
      <c r="G2" s="2"/>
    </row>
    <row r="3" spans="1:10" x14ac:dyDescent="0.3">
      <c r="B3" s="259" t="s">
        <v>97</v>
      </c>
      <c r="C3" s="259"/>
      <c r="D3" s="2"/>
      <c r="E3" s="67" t="s">
        <v>98</v>
      </c>
      <c r="F3" s="329"/>
      <c r="G3" s="329"/>
      <c r="H3" s="84" t="str">
        <f>IF('Información General'!C42="SI","Nº de becas","")</f>
        <v/>
      </c>
      <c r="I3" s="69"/>
    </row>
    <row r="4" spans="1:10" x14ac:dyDescent="0.3">
      <c r="A4" s="328"/>
      <c r="B4" s="328"/>
      <c r="C4" s="120">
        <f>'Información General'!C38</f>
        <v>0</v>
      </c>
      <c r="D4" s="52"/>
      <c r="E4" s="323" t="str">
        <f>IF(F3="PAGO FRACCIONADO","nº de plazos por curso académico","")</f>
        <v/>
      </c>
      <c r="F4" s="323"/>
      <c r="G4" s="108"/>
      <c r="H4" s="54" t="str">
        <f>IF('Información General'!C42="SI","importe de la beca","")</f>
        <v/>
      </c>
      <c r="I4" s="69"/>
    </row>
    <row r="5" spans="1:10" x14ac:dyDescent="0.3">
      <c r="A5" s="297" t="s">
        <v>124</v>
      </c>
      <c r="B5" s="297"/>
      <c r="C5" s="297"/>
      <c r="D5" s="323" t="str">
        <f>IF(F3="PAGO FRACCIONADO","importe de cada pago","")</f>
        <v/>
      </c>
      <c r="E5" s="323"/>
      <c r="F5" s="323"/>
      <c r="G5" s="109"/>
      <c r="H5" s="45" t="str">
        <f>IF('Información General'!C42="SI","TOTAL BECAS","")</f>
        <v/>
      </c>
      <c r="I5" s="68">
        <f>ROUND(I3*I4,2)</f>
        <v>0</v>
      </c>
    </row>
    <row r="6" spans="1:10" x14ac:dyDescent="0.3">
      <c r="A6" s="127"/>
      <c r="B6" s="127"/>
      <c r="C6" s="124">
        <f>'Información General'!F47</f>
        <v>0</v>
      </c>
      <c r="D6" s="118"/>
      <c r="E6" s="118"/>
      <c r="F6" s="118"/>
      <c r="G6" s="148"/>
      <c r="H6" s="45"/>
      <c r="I6" s="125"/>
    </row>
    <row r="7" spans="1:10" ht="15" thickBot="1" x14ac:dyDescent="0.35">
      <c r="A7" s="2"/>
      <c r="B7" s="2"/>
      <c r="C7" s="2"/>
      <c r="D7" s="2"/>
      <c r="E7" s="2"/>
      <c r="F7" s="2"/>
      <c r="G7" s="2"/>
    </row>
    <row r="8" spans="1:10" x14ac:dyDescent="0.3">
      <c r="A8" s="324" t="s">
        <v>102</v>
      </c>
      <c r="B8" s="77"/>
      <c r="C8" s="89" t="s">
        <v>100</v>
      </c>
      <c r="D8" s="72"/>
      <c r="E8" s="72"/>
      <c r="F8" s="72"/>
      <c r="G8" s="72"/>
      <c r="H8" s="72"/>
      <c r="I8" s="73"/>
    </row>
    <row r="9" spans="1:10" x14ac:dyDescent="0.3">
      <c r="A9" s="325"/>
      <c r="B9" s="78"/>
      <c r="C9" s="155"/>
      <c r="D9" s="2"/>
      <c r="E9" s="79" t="s">
        <v>99</v>
      </c>
      <c r="F9" s="71">
        <f>ROUND(C9*C4,2)</f>
        <v>0</v>
      </c>
      <c r="G9" s="2"/>
      <c r="H9" s="2"/>
      <c r="I9" s="80"/>
      <c r="J9" s="37"/>
    </row>
    <row r="10" spans="1:10" ht="14.4" customHeight="1" x14ac:dyDescent="0.3">
      <c r="A10" s="325"/>
      <c r="B10" s="78"/>
      <c r="C10" s="70"/>
      <c r="D10" s="2"/>
      <c r="E10" s="79" t="s">
        <v>104</v>
      </c>
      <c r="F10" s="110"/>
      <c r="G10" s="310" t="s">
        <v>101</v>
      </c>
      <c r="H10" s="311"/>
      <c r="I10" s="312"/>
      <c r="J10" s="37"/>
    </row>
    <row r="11" spans="1:10" ht="14.4" customHeight="1" x14ac:dyDescent="0.3">
      <c r="A11" s="325"/>
      <c r="B11" s="78"/>
      <c r="C11" s="70"/>
      <c r="D11" s="2"/>
      <c r="G11" s="327">
        <f>SUM(F9,F10)</f>
        <v>0</v>
      </c>
      <c r="H11" s="327"/>
      <c r="I11" s="80"/>
      <c r="J11" s="37"/>
    </row>
    <row r="12" spans="1:10" x14ac:dyDescent="0.3">
      <c r="A12" s="325"/>
      <c r="B12" s="78"/>
      <c r="C12" s="313" t="s">
        <v>103</v>
      </c>
      <c r="D12" s="314"/>
      <c r="E12" s="314"/>
      <c r="F12" s="314"/>
      <c r="G12" s="315"/>
      <c r="H12" s="94"/>
      <c r="I12" s="80"/>
      <c r="J12" s="37"/>
    </row>
    <row r="13" spans="1:10" x14ac:dyDescent="0.3">
      <c r="A13" s="325"/>
      <c r="B13" s="78"/>
      <c r="C13" s="316"/>
      <c r="D13" s="317"/>
      <c r="E13" s="317"/>
      <c r="F13" s="317"/>
      <c r="G13" s="318"/>
      <c r="H13" s="66"/>
      <c r="I13" s="74"/>
      <c r="J13" s="37"/>
    </row>
    <row r="14" spans="1:10" ht="15" thickBot="1" x14ac:dyDescent="0.35">
      <c r="A14" s="326"/>
      <c r="B14" s="91"/>
      <c r="C14" s="319"/>
      <c r="D14" s="320"/>
      <c r="E14" s="320"/>
      <c r="F14" s="320"/>
      <c r="G14" s="321"/>
      <c r="H14" s="75"/>
      <c r="I14" s="76"/>
      <c r="J14" s="37"/>
    </row>
    <row r="15" spans="1:10" ht="15" thickBot="1" x14ac:dyDescent="0.35">
      <c r="A15" s="2"/>
      <c r="B15" s="66"/>
      <c r="C15" s="66"/>
      <c r="D15" s="66"/>
      <c r="E15" s="66"/>
      <c r="F15" s="66"/>
      <c r="G15" s="66"/>
      <c r="H15" s="37"/>
      <c r="I15" s="37"/>
      <c r="J15" s="37"/>
    </row>
    <row r="16" spans="1:10" ht="14.4" customHeight="1" x14ac:dyDescent="0.3">
      <c r="A16" s="306" t="s">
        <v>112</v>
      </c>
      <c r="B16" s="87"/>
      <c r="C16" s="72"/>
      <c r="D16" s="72"/>
      <c r="E16" s="88" t="s">
        <v>105</v>
      </c>
      <c r="F16" s="106">
        <f>ROUND(G11*0.18,2)</f>
        <v>0</v>
      </c>
      <c r="G16" s="89"/>
      <c r="H16" s="89"/>
      <c r="I16" s="90"/>
      <c r="J16" s="37"/>
    </row>
    <row r="17" spans="1:13" x14ac:dyDescent="0.3">
      <c r="A17" s="307"/>
      <c r="B17" s="82"/>
      <c r="C17" s="2"/>
      <c r="D17" s="2"/>
      <c r="E17" s="79" t="s">
        <v>184</v>
      </c>
      <c r="F17" s="111"/>
      <c r="G17" s="66"/>
      <c r="H17" s="66"/>
      <c r="I17" s="74"/>
      <c r="J17" s="37"/>
    </row>
    <row r="18" spans="1:13" ht="6" customHeight="1" x14ac:dyDescent="0.3">
      <c r="A18" s="307"/>
      <c r="B18" s="82"/>
      <c r="C18" s="2"/>
      <c r="D18" s="2"/>
      <c r="E18" s="79"/>
      <c r="F18" s="81"/>
      <c r="G18" s="66"/>
      <c r="H18" s="66"/>
      <c r="I18" s="74"/>
      <c r="J18" s="37"/>
    </row>
    <row r="19" spans="1:13" ht="5.4" customHeight="1" x14ac:dyDescent="0.3">
      <c r="A19" s="307"/>
      <c r="B19" s="322" t="s">
        <v>106</v>
      </c>
      <c r="C19" s="96"/>
      <c r="D19" s="97"/>
      <c r="E19" s="98"/>
      <c r="F19" s="98"/>
      <c r="G19" s="98"/>
      <c r="H19" s="98"/>
      <c r="I19" s="165"/>
      <c r="J19" s="37"/>
    </row>
    <row r="20" spans="1:13" x14ac:dyDescent="0.3">
      <c r="A20" s="307"/>
      <c r="B20" s="322"/>
      <c r="C20" s="2"/>
      <c r="D20" s="66"/>
      <c r="E20" s="2"/>
      <c r="F20" s="79" t="s">
        <v>188</v>
      </c>
      <c r="G20" s="112"/>
      <c r="H20" s="85" t="str">
        <f>IF(OR(G20&gt;6000,G20&gt;G11*0.12),"ERROR supera el límite del 12% ingresos totales, o superar los 6.000,00 €","")</f>
        <v/>
      </c>
      <c r="I20" s="74"/>
      <c r="J20" s="37"/>
    </row>
    <row r="21" spans="1:13" x14ac:dyDescent="0.3">
      <c r="A21" s="307"/>
      <c r="B21" s="322"/>
      <c r="C21" s="66"/>
      <c r="D21" s="66"/>
      <c r="E21" s="2"/>
      <c r="F21" s="83" t="s">
        <v>107</v>
      </c>
      <c r="G21" s="86"/>
      <c r="H21" s="66"/>
      <c r="I21" s="74"/>
      <c r="J21" s="37"/>
    </row>
    <row r="22" spans="1:13" x14ac:dyDescent="0.3">
      <c r="A22" s="307"/>
      <c r="B22" s="322"/>
      <c r="C22" s="298" t="s">
        <v>108</v>
      </c>
      <c r="D22" s="298"/>
      <c r="E22" s="298"/>
      <c r="F22" s="298"/>
      <c r="G22" s="298"/>
      <c r="H22" s="298"/>
      <c r="I22" s="299"/>
    </row>
    <row r="23" spans="1:13" x14ac:dyDescent="0.3">
      <c r="A23" s="307"/>
      <c r="B23" s="322"/>
      <c r="C23" s="259" t="s">
        <v>143</v>
      </c>
      <c r="D23" s="259"/>
      <c r="E23" s="113" t="s">
        <v>30</v>
      </c>
      <c r="F23" s="113" t="s">
        <v>139</v>
      </c>
      <c r="G23" s="113" t="s">
        <v>92</v>
      </c>
      <c r="H23" s="2"/>
      <c r="I23" s="80"/>
    </row>
    <row r="24" spans="1:13" ht="14.4" customHeight="1" x14ac:dyDescent="0.3">
      <c r="A24" s="307"/>
      <c r="B24" s="322"/>
      <c r="C24" s="295"/>
      <c r="D24" s="295"/>
      <c r="E24" s="141"/>
      <c r="F24" s="149"/>
      <c r="G24" s="95">
        <f t="shared" ref="G24:G29" si="0">ROUND(E24*F24,2)</f>
        <v>0</v>
      </c>
      <c r="H24" s="2"/>
      <c r="I24" s="80"/>
      <c r="J24" s="330" t="s">
        <v>145</v>
      </c>
      <c r="K24" s="330"/>
      <c r="L24" s="330"/>
      <c r="M24" s="330"/>
    </row>
    <row r="25" spans="1:13" x14ac:dyDescent="0.3">
      <c r="A25" s="307"/>
      <c r="B25" s="322"/>
      <c r="C25" s="295"/>
      <c r="D25" s="295"/>
      <c r="E25" s="141"/>
      <c r="F25" s="149"/>
      <c r="G25" s="95">
        <f t="shared" si="0"/>
        <v>0</v>
      </c>
      <c r="H25" s="2"/>
      <c r="I25" s="80"/>
      <c r="J25" s="330"/>
      <c r="K25" s="330"/>
      <c r="L25" s="330"/>
      <c r="M25" s="330"/>
    </row>
    <row r="26" spans="1:13" x14ac:dyDescent="0.3">
      <c r="A26" s="307"/>
      <c r="B26" s="322"/>
      <c r="C26" s="295"/>
      <c r="D26" s="295"/>
      <c r="E26" s="141"/>
      <c r="F26" s="149"/>
      <c r="G26" s="95">
        <f t="shared" si="0"/>
        <v>0</v>
      </c>
      <c r="H26" s="2"/>
      <c r="I26" s="80"/>
      <c r="J26" s="330"/>
      <c r="K26" s="330"/>
      <c r="L26" s="330"/>
      <c r="M26" s="330"/>
    </row>
    <row r="27" spans="1:13" x14ac:dyDescent="0.3">
      <c r="A27" s="307"/>
      <c r="B27" s="322"/>
      <c r="C27" s="295"/>
      <c r="D27" s="295"/>
      <c r="E27" s="141"/>
      <c r="F27" s="149"/>
      <c r="G27" s="95">
        <f t="shared" si="0"/>
        <v>0</v>
      </c>
      <c r="H27" s="2"/>
      <c r="I27" s="80"/>
    </row>
    <row r="28" spans="1:13" x14ac:dyDescent="0.3">
      <c r="A28" s="307"/>
      <c r="B28" s="322"/>
      <c r="C28" s="295"/>
      <c r="D28" s="295"/>
      <c r="E28" s="141"/>
      <c r="F28" s="149"/>
      <c r="G28" s="95">
        <f t="shared" si="0"/>
        <v>0</v>
      </c>
      <c r="H28" s="2"/>
      <c r="I28" s="80"/>
    </row>
    <row r="29" spans="1:13" x14ac:dyDescent="0.3">
      <c r="A29" s="307"/>
      <c r="B29" s="322"/>
      <c r="C29" s="295"/>
      <c r="D29" s="295"/>
      <c r="E29" s="141"/>
      <c r="F29" s="149"/>
      <c r="G29" s="95">
        <f t="shared" si="0"/>
        <v>0</v>
      </c>
      <c r="H29" s="2"/>
      <c r="I29" s="80"/>
    </row>
    <row r="30" spans="1:13" x14ac:dyDescent="0.3">
      <c r="A30" s="307"/>
      <c r="B30" s="322"/>
      <c r="C30" s="295"/>
      <c r="D30" s="295"/>
      <c r="E30" s="32"/>
      <c r="F30" s="150"/>
      <c r="G30" s="95">
        <f>ROUND(E30*F30,2)</f>
        <v>0</v>
      </c>
      <c r="H30" s="293" t="s">
        <v>138</v>
      </c>
      <c r="I30" s="294"/>
    </row>
    <row r="31" spans="1:13" x14ac:dyDescent="0.3">
      <c r="A31" s="307"/>
      <c r="B31" s="322"/>
      <c r="C31" s="295"/>
      <c r="D31" s="295"/>
      <c r="E31" s="32"/>
      <c r="F31" s="150"/>
      <c r="G31" s="95">
        <f t="shared" ref="G31" si="1">ROUND(E31*F31,2)</f>
        <v>0</v>
      </c>
      <c r="H31" s="2"/>
      <c r="I31" s="166">
        <f>SUM(G23:G31)</f>
        <v>0</v>
      </c>
    </row>
    <row r="32" spans="1:13" x14ac:dyDescent="0.3">
      <c r="A32" s="307"/>
      <c r="B32" s="322"/>
      <c r="C32" s="119"/>
      <c r="D32" s="119"/>
      <c r="E32" s="66"/>
      <c r="F32" s="129"/>
      <c r="G32" s="146"/>
      <c r="H32" s="2"/>
      <c r="I32" s="167"/>
    </row>
    <row r="33" spans="1:9" x14ac:dyDescent="0.3">
      <c r="A33" s="307"/>
      <c r="B33" s="322"/>
      <c r="C33" s="298" t="s">
        <v>109</v>
      </c>
      <c r="D33" s="298"/>
      <c r="E33" s="298"/>
      <c r="F33" s="298"/>
      <c r="G33" s="298"/>
      <c r="H33" s="298"/>
      <c r="I33" s="299"/>
    </row>
    <row r="34" spans="1:9" x14ac:dyDescent="0.3">
      <c r="A34" s="307"/>
      <c r="B34" s="322"/>
      <c r="C34" s="259" t="s">
        <v>143</v>
      </c>
      <c r="D34" s="259"/>
      <c r="E34" s="113" t="s">
        <v>30</v>
      </c>
      <c r="F34" s="113" t="s">
        <v>139</v>
      </c>
      <c r="G34" s="113" t="s">
        <v>92</v>
      </c>
      <c r="H34" s="2"/>
      <c r="I34" s="80"/>
    </row>
    <row r="35" spans="1:9" x14ac:dyDescent="0.3">
      <c r="A35" s="307"/>
      <c r="B35" s="322"/>
      <c r="C35" s="295"/>
      <c r="D35" s="295"/>
      <c r="E35" s="141"/>
      <c r="F35" s="149"/>
      <c r="G35" s="95">
        <f t="shared" ref="G35:G38" si="2">ROUND(E35*F35,2)</f>
        <v>0</v>
      </c>
      <c r="H35" s="2"/>
      <c r="I35" s="80"/>
    </row>
    <row r="36" spans="1:9" x14ac:dyDescent="0.3">
      <c r="A36" s="307"/>
      <c r="B36" s="322"/>
      <c r="C36" s="295"/>
      <c r="D36" s="295"/>
      <c r="E36" s="141"/>
      <c r="F36" s="149"/>
      <c r="G36" s="95">
        <f t="shared" si="2"/>
        <v>0</v>
      </c>
      <c r="H36" s="2"/>
      <c r="I36" s="80"/>
    </row>
    <row r="37" spans="1:9" x14ac:dyDescent="0.3">
      <c r="A37" s="307"/>
      <c r="B37" s="322"/>
      <c r="C37" s="295"/>
      <c r="D37" s="295"/>
      <c r="E37" s="141"/>
      <c r="F37" s="149"/>
      <c r="G37" s="95">
        <f t="shared" si="2"/>
        <v>0</v>
      </c>
      <c r="H37" s="2"/>
      <c r="I37" s="80"/>
    </row>
    <row r="38" spans="1:9" x14ac:dyDescent="0.3">
      <c r="A38" s="307"/>
      <c r="B38" s="322"/>
      <c r="C38" s="295"/>
      <c r="D38" s="295"/>
      <c r="E38" s="141"/>
      <c r="F38" s="149"/>
      <c r="G38" s="95">
        <f t="shared" si="2"/>
        <v>0</v>
      </c>
      <c r="H38" s="2"/>
      <c r="I38" s="80"/>
    </row>
    <row r="39" spans="1:9" x14ac:dyDescent="0.3">
      <c r="A39" s="307"/>
      <c r="B39" s="322"/>
      <c r="C39" s="295"/>
      <c r="D39" s="295"/>
      <c r="E39" s="32"/>
      <c r="F39" s="150"/>
      <c r="G39" s="95">
        <f>ROUND(E39*F39,2)</f>
        <v>0</v>
      </c>
      <c r="H39" s="2"/>
      <c r="I39" s="80"/>
    </row>
    <row r="40" spans="1:9" x14ac:dyDescent="0.3">
      <c r="A40" s="307"/>
      <c r="B40" s="322"/>
      <c r="C40" s="295"/>
      <c r="D40" s="295"/>
      <c r="E40" s="32"/>
      <c r="F40" s="150"/>
      <c r="G40" s="95">
        <f t="shared" ref="G40:G42" si="3">ROUND(E40*F40,2)</f>
        <v>0</v>
      </c>
      <c r="H40" s="2"/>
      <c r="I40" s="80"/>
    </row>
    <row r="41" spans="1:9" x14ac:dyDescent="0.3">
      <c r="A41" s="307"/>
      <c r="B41" s="322"/>
      <c r="C41" s="295"/>
      <c r="D41" s="295"/>
      <c r="E41" s="32"/>
      <c r="F41" s="150"/>
      <c r="G41" s="95">
        <f t="shared" si="3"/>
        <v>0</v>
      </c>
      <c r="H41" s="293" t="s">
        <v>140</v>
      </c>
      <c r="I41" s="294"/>
    </row>
    <row r="42" spans="1:9" x14ac:dyDescent="0.3">
      <c r="A42" s="307"/>
      <c r="B42" s="322"/>
      <c r="C42" s="295"/>
      <c r="D42" s="295"/>
      <c r="E42" s="32"/>
      <c r="F42" s="150"/>
      <c r="G42" s="95">
        <f t="shared" si="3"/>
        <v>0</v>
      </c>
      <c r="H42" s="2"/>
      <c r="I42" s="166">
        <f>SUM(G34:G42)</f>
        <v>0</v>
      </c>
    </row>
    <row r="43" spans="1:9" x14ac:dyDescent="0.3">
      <c r="A43" s="307"/>
      <c r="B43" s="322"/>
      <c r="C43" s="2"/>
      <c r="D43" s="2"/>
      <c r="E43" s="2"/>
      <c r="F43" s="168"/>
      <c r="G43" s="168"/>
      <c r="H43" s="147" t="s">
        <v>137</v>
      </c>
      <c r="I43" s="169"/>
    </row>
    <row r="44" spans="1:9" x14ac:dyDescent="0.3">
      <c r="A44" s="307"/>
      <c r="B44" s="154"/>
      <c r="C44" s="2"/>
      <c r="D44" s="2"/>
      <c r="E44" s="2"/>
      <c r="F44" s="2"/>
      <c r="G44" s="2"/>
      <c r="H44" s="2"/>
      <c r="I44" s="80"/>
    </row>
    <row r="45" spans="1:9" x14ac:dyDescent="0.3">
      <c r="A45" s="307"/>
      <c r="B45" s="154"/>
      <c r="C45" s="2"/>
      <c r="D45" s="66"/>
      <c r="E45" s="66"/>
      <c r="F45" s="2"/>
      <c r="G45" s="79" t="s">
        <v>114</v>
      </c>
      <c r="H45" s="101">
        <f>SUM(I31,I42,I43)</f>
        <v>0</v>
      </c>
      <c r="I45" s="170"/>
    </row>
    <row r="46" spans="1:9" ht="6" customHeight="1" x14ac:dyDescent="0.3">
      <c r="A46" s="307"/>
      <c r="B46" s="154"/>
      <c r="C46" s="97"/>
      <c r="D46" s="97"/>
      <c r="E46" s="97"/>
      <c r="F46" s="99"/>
      <c r="G46" s="100"/>
      <c r="H46" s="100"/>
      <c r="I46" s="171"/>
    </row>
    <row r="47" spans="1:9" ht="6" customHeight="1" x14ac:dyDescent="0.3">
      <c r="A47" s="307"/>
      <c r="B47" s="78"/>
      <c r="C47" s="2"/>
      <c r="D47" s="2"/>
      <c r="E47" s="2"/>
      <c r="F47" s="86"/>
      <c r="G47" s="2"/>
      <c r="H47" s="2"/>
      <c r="I47" s="80"/>
    </row>
    <row r="48" spans="1:9" ht="14.4" customHeight="1" x14ac:dyDescent="0.3">
      <c r="A48" s="307"/>
      <c r="B48" s="309" t="s">
        <v>115</v>
      </c>
      <c r="C48" s="104"/>
      <c r="D48" s="104"/>
      <c r="E48" s="104"/>
      <c r="F48" s="103"/>
      <c r="G48" s="105"/>
      <c r="H48" s="105"/>
      <c r="I48" s="172"/>
    </row>
    <row r="49" spans="1:14" x14ac:dyDescent="0.3">
      <c r="A49" s="307"/>
      <c r="B49" s="309"/>
      <c r="C49" s="2"/>
      <c r="D49" s="2"/>
      <c r="E49" s="52"/>
      <c r="F49" s="114" t="s">
        <v>127</v>
      </c>
      <c r="G49" s="115"/>
      <c r="H49" s="2"/>
      <c r="I49" s="80"/>
    </row>
    <row r="50" spans="1:14" x14ac:dyDescent="0.3">
      <c r="A50" s="307"/>
      <c r="B50" s="309"/>
      <c r="C50" s="2"/>
      <c r="D50" s="2"/>
      <c r="E50" s="52"/>
      <c r="F50" s="114" t="s">
        <v>110</v>
      </c>
      <c r="G50" s="115"/>
      <c r="H50" s="2"/>
      <c r="I50" s="80"/>
    </row>
    <row r="51" spans="1:14" x14ac:dyDescent="0.3">
      <c r="A51" s="307"/>
      <c r="B51" s="309"/>
      <c r="C51" s="2"/>
      <c r="D51" s="2"/>
      <c r="E51" s="52"/>
      <c r="F51" s="114" t="s">
        <v>125</v>
      </c>
      <c r="G51" s="115"/>
      <c r="H51" s="2"/>
      <c r="I51" s="80"/>
    </row>
    <row r="52" spans="1:14" x14ac:dyDescent="0.3">
      <c r="A52" s="307"/>
      <c r="B52" s="309"/>
      <c r="C52" s="2"/>
      <c r="D52" s="2"/>
      <c r="E52" s="52"/>
      <c r="F52" s="114" t="s">
        <v>126</v>
      </c>
      <c r="G52" s="115"/>
      <c r="H52" s="2"/>
      <c r="I52" s="80"/>
    </row>
    <row r="53" spans="1:14" x14ac:dyDescent="0.3">
      <c r="A53" s="307"/>
      <c r="B53" s="309"/>
      <c r="C53" s="2"/>
      <c r="D53" s="2"/>
      <c r="E53" s="52"/>
      <c r="F53" s="114" t="s">
        <v>129</v>
      </c>
      <c r="G53" s="115"/>
      <c r="H53" s="2"/>
      <c r="I53" s="80"/>
    </row>
    <row r="54" spans="1:14" x14ac:dyDescent="0.3">
      <c r="A54" s="307"/>
      <c r="B54" s="309"/>
      <c r="C54" s="2"/>
      <c r="D54" s="2"/>
      <c r="E54" s="52"/>
      <c r="F54" s="114" t="s">
        <v>111</v>
      </c>
      <c r="G54" s="115"/>
      <c r="H54" s="2"/>
      <c r="I54" s="80"/>
    </row>
    <row r="55" spans="1:14" x14ac:dyDescent="0.3">
      <c r="A55" s="307"/>
      <c r="B55" s="309"/>
      <c r="C55" s="2"/>
      <c r="D55" s="2"/>
      <c r="E55" s="52"/>
      <c r="F55" s="114" t="s">
        <v>146</v>
      </c>
      <c r="G55" s="115"/>
      <c r="H55" s="2"/>
      <c r="I55" s="80"/>
    </row>
    <row r="56" spans="1:14" x14ac:dyDescent="0.3">
      <c r="A56" s="307"/>
      <c r="B56" s="309"/>
      <c r="C56" s="2"/>
      <c r="D56" s="2"/>
      <c r="E56" s="52"/>
      <c r="F56" s="123" t="s">
        <v>123</v>
      </c>
      <c r="G56" s="115"/>
      <c r="H56" s="2"/>
      <c r="I56" s="80"/>
      <c r="J56" s="331" t="s">
        <v>116</v>
      </c>
      <c r="K56" s="332"/>
      <c r="L56" s="332"/>
      <c r="M56" s="332"/>
      <c r="N56" s="332"/>
    </row>
    <row r="57" spans="1:14" x14ac:dyDescent="0.3">
      <c r="A57" s="307"/>
      <c r="B57" s="309"/>
      <c r="C57" s="2"/>
      <c r="D57" s="2"/>
      <c r="E57" s="52"/>
      <c r="F57" s="123" t="s">
        <v>130</v>
      </c>
      <c r="G57" s="115"/>
      <c r="H57" s="2"/>
      <c r="I57" s="80"/>
      <c r="J57" s="331"/>
      <c r="K57" s="332"/>
      <c r="L57" s="332"/>
      <c r="M57" s="332"/>
      <c r="N57" s="332"/>
    </row>
    <row r="58" spans="1:14" x14ac:dyDescent="0.3">
      <c r="A58" s="307"/>
      <c r="B58" s="309"/>
      <c r="C58" s="2"/>
      <c r="D58" s="2"/>
      <c r="E58" s="52"/>
      <c r="F58" s="123" t="s">
        <v>35</v>
      </c>
      <c r="G58" s="122">
        <f>I5</f>
        <v>0</v>
      </c>
      <c r="H58" s="2"/>
      <c r="I58" s="80"/>
      <c r="J58" s="331"/>
      <c r="K58" s="332"/>
      <c r="L58" s="332"/>
      <c r="M58" s="332"/>
      <c r="N58" s="332"/>
    </row>
    <row r="59" spans="1:14" x14ac:dyDescent="0.3">
      <c r="A59" s="307"/>
      <c r="B59" s="309"/>
      <c r="C59" s="2"/>
      <c r="D59" s="2"/>
      <c r="E59" s="52"/>
      <c r="F59" s="114" t="s">
        <v>128</v>
      </c>
      <c r="G59" s="115"/>
      <c r="H59" s="2"/>
      <c r="I59" s="80"/>
      <c r="J59" s="331"/>
      <c r="K59" s="332"/>
      <c r="L59" s="332"/>
      <c r="M59" s="332"/>
      <c r="N59" s="332"/>
    </row>
    <row r="60" spans="1:14" ht="14.4" customHeight="1" x14ac:dyDescent="0.3">
      <c r="A60" s="307"/>
      <c r="B60" s="309"/>
      <c r="C60" s="296"/>
      <c r="D60" s="296"/>
      <c r="E60" s="296"/>
      <c r="F60" s="296"/>
      <c r="G60" s="301" t="str">
        <f>IF(G11&lt;G63,"ERROR Los Gastos son mayores que los Ingresos","")</f>
        <v/>
      </c>
      <c r="H60" s="301"/>
      <c r="I60" s="302"/>
      <c r="J60" s="331"/>
      <c r="K60" s="332"/>
      <c r="L60" s="332"/>
      <c r="M60" s="332"/>
      <c r="N60" s="332"/>
    </row>
    <row r="61" spans="1:14" x14ac:dyDescent="0.3">
      <c r="A61" s="307"/>
      <c r="B61" s="309"/>
      <c r="C61" s="296"/>
      <c r="D61" s="296"/>
      <c r="E61" s="296"/>
      <c r="F61" s="296"/>
      <c r="G61" s="301"/>
      <c r="H61" s="301"/>
      <c r="I61" s="302"/>
      <c r="J61" s="331"/>
      <c r="K61" s="332"/>
      <c r="L61" s="332"/>
      <c r="M61" s="332"/>
      <c r="N61" s="332"/>
    </row>
    <row r="62" spans="1:14" ht="14.4" customHeight="1" x14ac:dyDescent="0.3">
      <c r="A62" s="307"/>
      <c r="B62" s="309"/>
      <c r="C62" s="296"/>
      <c r="D62" s="296"/>
      <c r="E62" s="296"/>
      <c r="F62" s="296"/>
      <c r="G62" s="303" t="s">
        <v>113</v>
      </c>
      <c r="H62" s="303"/>
      <c r="I62" s="304"/>
      <c r="J62" s="53"/>
      <c r="K62" s="53"/>
      <c r="L62" s="53"/>
      <c r="M62" s="53"/>
      <c r="N62" s="53"/>
    </row>
    <row r="63" spans="1:14" ht="14.4" customHeight="1" x14ac:dyDescent="0.3">
      <c r="A63" s="307"/>
      <c r="B63" s="309"/>
      <c r="C63" s="296"/>
      <c r="D63" s="296"/>
      <c r="E63" s="296"/>
      <c r="F63" s="296"/>
      <c r="G63" s="305">
        <f>SUM(F16,F17,G20,H45,G49,G50,G51,G52,G53,G54,G55,G56,G57,G58,G59)</f>
        <v>0</v>
      </c>
      <c r="H63" s="305"/>
      <c r="I63" s="153"/>
      <c r="J63" s="331" t="s">
        <v>117</v>
      </c>
      <c r="K63" s="332"/>
      <c r="L63" s="332"/>
      <c r="M63" s="332"/>
      <c r="N63" s="332"/>
    </row>
    <row r="64" spans="1:14" ht="6.6" customHeight="1" x14ac:dyDescent="0.3">
      <c r="A64" s="307"/>
      <c r="B64" s="309"/>
      <c r="C64" s="102"/>
      <c r="D64" s="102"/>
      <c r="E64" s="102"/>
      <c r="F64" s="102"/>
      <c r="G64" s="102"/>
      <c r="H64" s="102"/>
      <c r="I64" s="173"/>
      <c r="J64" s="331"/>
      <c r="K64" s="332"/>
      <c r="L64" s="332"/>
      <c r="M64" s="332"/>
      <c r="N64" s="332"/>
    </row>
    <row r="65" spans="1:14" ht="15" thickBot="1" x14ac:dyDescent="0.35">
      <c r="A65" s="308"/>
      <c r="B65" s="91"/>
      <c r="C65" s="92"/>
      <c r="D65" s="92"/>
      <c r="E65" s="92"/>
      <c r="F65" s="92"/>
      <c r="G65" s="92"/>
      <c r="H65" s="92"/>
      <c r="I65" s="93"/>
      <c r="J65" s="331"/>
      <c r="K65" s="332"/>
      <c r="L65" s="332"/>
      <c r="M65" s="332"/>
      <c r="N65" s="332"/>
    </row>
    <row r="66" spans="1:14" x14ac:dyDescent="0.3">
      <c r="A66" s="2"/>
      <c r="B66" s="2"/>
      <c r="C66" s="2"/>
      <c r="D66" s="2"/>
      <c r="E66" s="2"/>
      <c r="F66" s="2"/>
      <c r="G66" s="2"/>
      <c r="I66" s="2"/>
      <c r="J66" s="331"/>
      <c r="K66" s="332"/>
      <c r="L66" s="332"/>
      <c r="M66" s="332"/>
      <c r="N66" s="332"/>
    </row>
    <row r="67" spans="1:14" x14ac:dyDescent="0.3">
      <c r="A67" s="2"/>
      <c r="B67" s="2"/>
      <c r="C67" s="2"/>
      <c r="D67" s="2"/>
      <c r="E67" s="2"/>
      <c r="F67" s="2"/>
      <c r="G67" s="2"/>
    </row>
  </sheetData>
  <sheetProtection password="DF23" sheet="1" objects="1" scenarios="1" selectLockedCells="1"/>
  <mergeCells count="43">
    <mergeCell ref="A1:I1"/>
    <mergeCell ref="G60:I61"/>
    <mergeCell ref="G62:I62"/>
    <mergeCell ref="G63:H63"/>
    <mergeCell ref="A16:A65"/>
    <mergeCell ref="B48:B64"/>
    <mergeCell ref="G10:I10"/>
    <mergeCell ref="C12:G14"/>
    <mergeCell ref="B19:B43"/>
    <mergeCell ref="D5:F5"/>
    <mergeCell ref="A8:A14"/>
    <mergeCell ref="G11:H11"/>
    <mergeCell ref="A4:B4"/>
    <mergeCell ref="E4:F4"/>
    <mergeCell ref="F3:G3"/>
    <mergeCell ref="C31:D31"/>
    <mergeCell ref="J56:N61"/>
    <mergeCell ref="J63:N66"/>
    <mergeCell ref="C60:F63"/>
    <mergeCell ref="B3:C3"/>
    <mergeCell ref="A5:C5"/>
    <mergeCell ref="C22:I22"/>
    <mergeCell ref="C33:I33"/>
    <mergeCell ref="H30:I30"/>
    <mergeCell ref="C24:D24"/>
    <mergeCell ref="C25:D25"/>
    <mergeCell ref="C26:D26"/>
    <mergeCell ref="C27:D27"/>
    <mergeCell ref="C28:D28"/>
    <mergeCell ref="C29:D29"/>
    <mergeCell ref="C30:D30"/>
    <mergeCell ref="C42:D42"/>
    <mergeCell ref="J24:M26"/>
    <mergeCell ref="C34:D34"/>
    <mergeCell ref="H41:I41"/>
    <mergeCell ref="C23:D23"/>
    <mergeCell ref="C35:D35"/>
    <mergeCell ref="C36:D36"/>
    <mergeCell ref="C37:D37"/>
    <mergeCell ref="C38:D38"/>
    <mergeCell ref="C39:D39"/>
    <mergeCell ref="C40:D40"/>
    <mergeCell ref="C41:D41"/>
  </mergeCells>
  <dataValidations count="1">
    <dataValidation type="list" allowBlank="1" showInputMessage="1" showErrorMessage="1" sqref="F3:G3">
      <formula1>"MATRÍCULA COMPLETA,PAGO FRACCIONADO"</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1200" r:id="rId1"/>
  <rowBreaks count="1" manualBreakCount="1">
    <brk id="6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datos!$D$2:$D$7</xm:f>
          </x14:formula1>
          <xm:sqref>C24:D32 C35:D42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Información General</vt:lpstr>
      <vt:lpstr>datos</vt:lpstr>
      <vt:lpstr>Datos académicos</vt:lpstr>
      <vt:lpstr>Profesorado</vt:lpstr>
      <vt:lpstr>Datos económicos</vt:lpstr>
      <vt:lpstr>Profesorado!APELLIDO1</vt:lpstr>
      <vt:lpstr>Profesorado!APELLIDO2</vt:lpstr>
      <vt:lpstr>'Datos académicos'!Área_de_impresión</vt:lpstr>
      <vt:lpstr>'Datos económicos'!Área_de_impresión</vt:lpstr>
      <vt:lpstr>'Información General'!Área_de_impresión</vt:lpstr>
      <vt:lpstr>Profesorado!Área_de_impresión</vt:lpstr>
      <vt:lpstr>Profesorado!DNI</vt:lpstr>
      <vt:lpstr>Profesorado!NOMBRE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Títulos Propios UBU</dc:title>
  <dc:creator>Juanjo_Fundación UBU</dc:creator>
  <cp:lastModifiedBy>User</cp:lastModifiedBy>
  <cp:lastPrinted>2014-02-10T12:00:04Z</cp:lastPrinted>
  <dcterms:created xsi:type="dcterms:W3CDTF">2014-01-16T12:39:15Z</dcterms:created>
  <dcterms:modified xsi:type="dcterms:W3CDTF">2014-02-10T12:30:01Z</dcterms:modified>
</cp:coreProperties>
</file>