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0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3" i="1"/>
  <c r="I12" i="1"/>
</calcChain>
</file>

<file path=xl/sharedStrings.xml><?xml version="1.0" encoding="utf-8"?>
<sst xmlns="http://schemas.openxmlformats.org/spreadsheetml/2006/main" count="24" uniqueCount="23">
  <si>
    <t>SUMA</t>
  </si>
  <si>
    <t>/3</t>
  </si>
  <si>
    <t>%</t>
  </si>
  <si>
    <t>REPARTO</t>
  </si>
  <si>
    <t>Biotecnología</t>
  </si>
  <si>
    <t>Ciencias de la educación</t>
  </si>
  <si>
    <t>Ciencias Históricas</t>
  </si>
  <si>
    <t>Construcciones</t>
  </si>
  <si>
    <t>Derecho Privado</t>
  </si>
  <si>
    <t>Derecho público</t>
  </si>
  <si>
    <t>Didácticas específicas</t>
  </si>
  <si>
    <t>Economía aplicada</t>
  </si>
  <si>
    <t>Economía y administración de empresas</t>
  </si>
  <si>
    <t>Expresión gráfica</t>
  </si>
  <si>
    <t>Filología</t>
  </si>
  <si>
    <t>Física</t>
  </si>
  <si>
    <t>Ing.civil</t>
  </si>
  <si>
    <t>Ing. Electromecánica</t>
  </si>
  <si>
    <t>matemáticas</t>
  </si>
  <si>
    <t>Química</t>
  </si>
  <si>
    <t>TOTAL</t>
  </si>
  <si>
    <t>Factor corrector</t>
  </si>
  <si>
    <t>Criterios de reparto para la bibliografía de investigación para 2014: % ejecutado durante los 3 últimos años, + factor corrector &lt;500 €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</si>
</sst>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0\ [$€-C0A]_-;\-* #,##0.00\ [$€-C0A]_-;_-* &quot;-&quot;??\ [$€-C0A]_-;_-@_-"/>
    <numFmt numFmtId="166" formatCode="_-[$€-2]\ * #,##0.00_-;\-[$€-2]\ * #,##0.00_-;_-[$€-2]\ * &quot;-&quot;??_-;_-@_-"/>
    <numFmt numFmtId="168" formatCode="_-* #,##0\ [$€-C0A]_-;\-* #,##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2" fontId="2" fillId="0" borderId="4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2" fontId="3" fillId="0" borderId="8" xfId="0" applyNumberFormat="1" applyFont="1" applyFill="1" applyBorder="1" applyAlignment="1">
      <alignment horizontal="left" indent="3"/>
    </xf>
    <xf numFmtId="2" fontId="3" fillId="0" borderId="12" xfId="0" applyNumberFormat="1" applyFont="1" applyFill="1" applyBorder="1" applyAlignment="1">
      <alignment horizontal="left" indent="3"/>
    </xf>
    <xf numFmtId="2" fontId="3" fillId="0" borderId="16" xfId="0" applyNumberFormat="1" applyFont="1" applyFill="1" applyBorder="1" applyAlignment="1">
      <alignment horizontal="left" indent="3"/>
    </xf>
    <xf numFmtId="165" fontId="3" fillId="0" borderId="6" xfId="0" applyNumberFormat="1" applyFont="1" applyFill="1" applyBorder="1"/>
    <xf numFmtId="165" fontId="3" fillId="0" borderId="7" xfId="0" applyNumberFormat="1" applyFont="1" applyFill="1" applyBorder="1"/>
    <xf numFmtId="165" fontId="3" fillId="0" borderId="10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165" fontId="3" fillId="0" borderId="11" xfId="0" applyNumberFormat="1" applyFont="1" applyFill="1" applyBorder="1"/>
    <xf numFmtId="165" fontId="3" fillId="0" borderId="14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5" fontId="3" fillId="0" borderId="15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/>
    <xf numFmtId="165" fontId="2" fillId="0" borderId="13" xfId="0" applyNumberFormat="1" applyFont="1" applyFill="1" applyBorder="1"/>
    <xf numFmtId="165" fontId="2" fillId="0" borderId="1" xfId="0" applyNumberFormat="1" applyFont="1" applyFill="1" applyBorder="1" applyAlignment="1">
      <alignment horizontal="right"/>
    </xf>
    <xf numFmtId="165" fontId="0" fillId="0" borderId="0" xfId="0" applyNumberFormat="1"/>
    <xf numFmtId="0" fontId="0" fillId="0" borderId="17" xfId="0" applyBorder="1"/>
    <xf numFmtId="165" fontId="0" fillId="0" borderId="17" xfId="0" applyNumberFormat="1" applyBorder="1"/>
    <xf numFmtId="0" fontId="0" fillId="0" borderId="18" xfId="0" applyBorder="1"/>
    <xf numFmtId="166" fontId="0" fillId="0" borderId="17" xfId="0" applyNumberFormat="1" applyBorder="1"/>
    <xf numFmtId="168" fontId="2" fillId="0" borderId="5" xfId="0" applyNumberFormat="1" applyFont="1" applyFill="1" applyBorder="1"/>
    <xf numFmtId="168" fontId="2" fillId="0" borderId="9" xfId="0" applyNumberFormat="1" applyFont="1" applyFill="1" applyBorder="1"/>
    <xf numFmtId="0" fontId="1" fillId="0" borderId="1" xfId="0" applyFont="1" applyBorder="1"/>
    <xf numFmtId="168" fontId="1" fillId="2" borderId="17" xfId="0" applyNumberFormat="1" applyFont="1" applyFill="1" applyBorder="1"/>
    <xf numFmtId="0" fontId="1" fillId="2" borderId="17" xfId="0" applyFont="1" applyFill="1" applyBorder="1"/>
    <xf numFmtId="165" fontId="1" fillId="2" borderId="18" xfId="0" applyNumberFormat="1" applyFont="1" applyFill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20" sqref="L20"/>
    </sheetView>
  </sheetViews>
  <sheetFormatPr baseColWidth="10" defaultRowHeight="15" x14ac:dyDescent="0.25"/>
  <cols>
    <col min="1" max="1" width="44.28515625" customWidth="1"/>
    <col min="2" max="6" width="11.85546875" bestFit="1" customWidth="1"/>
    <col min="8" max="8" width="11.85546875" bestFit="1" customWidth="1"/>
    <col min="9" max="9" width="15.5703125" customWidth="1"/>
    <col min="10" max="10" width="12" bestFit="1" customWidth="1"/>
  </cols>
  <sheetData>
    <row r="1" spans="1:10" ht="15.75" thickBot="1" x14ac:dyDescent="0.3">
      <c r="A1" s="38" t="s">
        <v>22</v>
      </c>
      <c r="B1" s="39"/>
      <c r="C1" s="39"/>
      <c r="D1" s="39"/>
      <c r="E1" s="39"/>
      <c r="F1" s="39"/>
      <c r="G1" s="39"/>
      <c r="H1" s="39"/>
      <c r="I1" s="40"/>
      <c r="J1" s="41"/>
    </row>
    <row r="2" spans="1:10" ht="15.75" thickBot="1" x14ac:dyDescent="0.3">
      <c r="A2" s="9"/>
      <c r="B2" s="1">
        <v>2011</v>
      </c>
      <c r="C2" s="2">
        <v>2012</v>
      </c>
      <c r="D2" s="2">
        <v>2013</v>
      </c>
      <c r="E2" s="2" t="s">
        <v>0</v>
      </c>
      <c r="F2" s="2" t="s">
        <v>1</v>
      </c>
      <c r="G2" s="3" t="s">
        <v>2</v>
      </c>
      <c r="H2" s="4" t="s">
        <v>3</v>
      </c>
      <c r="I2" s="34" t="s">
        <v>21</v>
      </c>
      <c r="J2" s="4" t="s">
        <v>20</v>
      </c>
    </row>
    <row r="3" spans="1:10" x14ac:dyDescent="0.25">
      <c r="A3" s="10" t="s">
        <v>4</v>
      </c>
      <c r="B3" s="14">
        <v>1058.06</v>
      </c>
      <c r="C3" s="15">
        <v>2874.33</v>
      </c>
      <c r="D3" s="15">
        <v>1188.25</v>
      </c>
      <c r="E3" s="15">
        <v>5120.6399999999994</v>
      </c>
      <c r="F3" s="15">
        <v>1706.8799999999999</v>
      </c>
      <c r="G3" s="11">
        <v>6.043423653128178</v>
      </c>
      <c r="H3" s="32">
        <v>2016.2674333931541</v>
      </c>
      <c r="I3" s="28"/>
      <c r="J3" s="35">
        <f>H3+I3</f>
        <v>2016.2674333931541</v>
      </c>
    </row>
    <row r="4" spans="1:10" x14ac:dyDescent="0.25">
      <c r="A4" s="5" t="s">
        <v>5</v>
      </c>
      <c r="B4" s="16">
        <v>1144.1300000000001</v>
      </c>
      <c r="C4" s="17">
        <v>694.5</v>
      </c>
      <c r="D4" s="17">
        <v>437.5</v>
      </c>
      <c r="E4" s="18">
        <v>2276.13</v>
      </c>
      <c r="F4" s="18">
        <v>758.71</v>
      </c>
      <c r="G4" s="12">
        <v>2.6863083285672573</v>
      </c>
      <c r="H4" s="33">
        <v>896.23304765989405</v>
      </c>
      <c r="I4" s="28"/>
      <c r="J4" s="35">
        <f t="shared" ref="J4:J18" si="0">H4+I4</f>
        <v>896.23304765989405</v>
      </c>
    </row>
    <row r="5" spans="1:10" x14ac:dyDescent="0.25">
      <c r="A5" s="5" t="s">
        <v>6</v>
      </c>
      <c r="B5" s="16">
        <v>1244.25</v>
      </c>
      <c r="C5" s="17">
        <v>1386.92</v>
      </c>
      <c r="D5" s="17">
        <v>1287.99</v>
      </c>
      <c r="E5" s="18">
        <v>3919.16</v>
      </c>
      <c r="F5" s="18">
        <v>1306.3866666666665</v>
      </c>
      <c r="G5" s="12">
        <v>4.6254265569135553</v>
      </c>
      <c r="H5" s="33">
        <v>1543.1810621830696</v>
      </c>
      <c r="I5" s="28"/>
      <c r="J5" s="35">
        <f t="shared" si="0"/>
        <v>1543.1810621830696</v>
      </c>
    </row>
    <row r="6" spans="1:10" x14ac:dyDescent="0.25">
      <c r="A6" s="5" t="s">
        <v>7</v>
      </c>
      <c r="B6" s="16">
        <v>1088.44</v>
      </c>
      <c r="C6" s="17">
        <v>265.24</v>
      </c>
      <c r="D6" s="17">
        <v>863.64</v>
      </c>
      <c r="E6" s="18">
        <v>2217.3200000000002</v>
      </c>
      <c r="F6" s="18">
        <v>739.10666666666668</v>
      </c>
      <c r="G6" s="12">
        <v>2.6169002574979245</v>
      </c>
      <c r="H6" s="33">
        <v>873.07643290903263</v>
      </c>
      <c r="I6" s="28"/>
      <c r="J6" s="35">
        <f t="shared" si="0"/>
        <v>873.07643290903263</v>
      </c>
    </row>
    <row r="7" spans="1:10" x14ac:dyDescent="0.25">
      <c r="A7" s="5" t="s">
        <v>8</v>
      </c>
      <c r="B7" s="16">
        <v>1413.94</v>
      </c>
      <c r="C7" s="17">
        <v>1667.6</v>
      </c>
      <c r="D7" s="17">
        <v>690.71</v>
      </c>
      <c r="E7" s="18">
        <v>3772.25</v>
      </c>
      <c r="F7" s="18">
        <v>1257.4166666666667</v>
      </c>
      <c r="G7" s="12">
        <v>4.4520421032356836</v>
      </c>
      <c r="H7" s="33">
        <v>1485.3348069025212</v>
      </c>
      <c r="I7" s="28"/>
      <c r="J7" s="35">
        <f t="shared" si="0"/>
        <v>1485.3348069025212</v>
      </c>
    </row>
    <row r="8" spans="1:10" x14ac:dyDescent="0.25">
      <c r="A8" s="5" t="s">
        <v>9</v>
      </c>
      <c r="B8" s="16">
        <v>3924.57</v>
      </c>
      <c r="C8" s="17">
        <v>3475.03</v>
      </c>
      <c r="D8" s="17">
        <v>2195.87</v>
      </c>
      <c r="E8" s="18">
        <v>9595.4700000000012</v>
      </c>
      <c r="F8" s="18">
        <v>3198.4900000000002</v>
      </c>
      <c r="G8" s="12">
        <v>11.324656754015482</v>
      </c>
      <c r="H8" s="33">
        <v>3778.245232842185</v>
      </c>
      <c r="I8" s="28"/>
      <c r="J8" s="35">
        <f t="shared" si="0"/>
        <v>3778.245232842185</v>
      </c>
    </row>
    <row r="9" spans="1:10" x14ac:dyDescent="0.25">
      <c r="A9" s="5" t="s">
        <v>10</v>
      </c>
      <c r="B9" s="16">
        <v>1801.21</v>
      </c>
      <c r="C9" s="17">
        <v>612.84</v>
      </c>
      <c r="D9" s="17">
        <v>192.49</v>
      </c>
      <c r="E9" s="18">
        <v>2606.54</v>
      </c>
      <c r="F9" s="18">
        <v>868.84666666666669</v>
      </c>
      <c r="G9" s="12">
        <v>3.0762610706522473</v>
      </c>
      <c r="H9" s="33">
        <v>1026.3329810017092</v>
      </c>
      <c r="I9" s="28"/>
      <c r="J9" s="35">
        <f t="shared" si="0"/>
        <v>1026.3329810017092</v>
      </c>
    </row>
    <row r="10" spans="1:10" x14ac:dyDescent="0.25">
      <c r="A10" s="5" t="s">
        <v>11</v>
      </c>
      <c r="B10" s="16">
        <v>1405.48</v>
      </c>
      <c r="C10" s="17">
        <v>1427.09</v>
      </c>
      <c r="D10" s="17">
        <v>3616.27</v>
      </c>
      <c r="E10" s="18">
        <v>6448.84</v>
      </c>
      <c r="F10" s="18">
        <v>2149.6133333333332</v>
      </c>
      <c r="G10" s="12">
        <v>7.6109767902526082</v>
      </c>
      <c r="H10" s="33">
        <v>2539.2501865319778</v>
      </c>
      <c r="I10" s="28"/>
      <c r="J10" s="35">
        <f t="shared" si="0"/>
        <v>2539.2501865319778</v>
      </c>
    </row>
    <row r="11" spans="1:10" x14ac:dyDescent="0.25">
      <c r="A11" s="5" t="s">
        <v>12</v>
      </c>
      <c r="B11" s="16">
        <v>4044.97</v>
      </c>
      <c r="C11" s="17">
        <v>2484.98</v>
      </c>
      <c r="D11" s="17">
        <v>1099.1599999999999</v>
      </c>
      <c r="E11" s="18">
        <v>7629.11</v>
      </c>
      <c r="F11" s="18">
        <v>2543.0366666666664</v>
      </c>
      <c r="G11" s="12">
        <v>9.0039416608698737</v>
      </c>
      <c r="H11" s="33">
        <v>3003.9850563160162</v>
      </c>
      <c r="I11" s="28"/>
      <c r="J11" s="35">
        <f t="shared" si="0"/>
        <v>3003.9850563160162</v>
      </c>
    </row>
    <row r="12" spans="1:10" x14ac:dyDescent="0.25">
      <c r="A12" s="5" t="s">
        <v>13</v>
      </c>
      <c r="B12" s="16">
        <v>134.88</v>
      </c>
      <c r="C12" s="17">
        <v>143</v>
      </c>
      <c r="D12" s="17">
        <v>246.64</v>
      </c>
      <c r="E12" s="18">
        <v>524.52</v>
      </c>
      <c r="F12" s="18">
        <v>174.84</v>
      </c>
      <c r="G12" s="12">
        <v>0.61904304433406609</v>
      </c>
      <c r="H12" s="33">
        <v>206.53133088117448</v>
      </c>
      <c r="I12" s="29">
        <f>500-H12</f>
        <v>293.46866911882552</v>
      </c>
      <c r="J12" s="35">
        <f t="shared" si="0"/>
        <v>500</v>
      </c>
    </row>
    <row r="13" spans="1:10" x14ac:dyDescent="0.25">
      <c r="A13" s="5" t="s">
        <v>14</v>
      </c>
      <c r="B13" s="16">
        <v>912.36</v>
      </c>
      <c r="C13" s="17">
        <v>2912.48</v>
      </c>
      <c r="D13" s="17">
        <v>4002.3</v>
      </c>
      <c r="E13" s="18">
        <v>7827.14</v>
      </c>
      <c r="F13" s="18">
        <v>2609.0466666666666</v>
      </c>
      <c r="G13" s="12">
        <v>9.2376583810511352</v>
      </c>
      <c r="H13" s="33">
        <v>3081.9599656700902</v>
      </c>
      <c r="I13" s="28"/>
      <c r="J13" s="35">
        <f t="shared" si="0"/>
        <v>3081.9599656700902</v>
      </c>
    </row>
    <row r="14" spans="1:10" x14ac:dyDescent="0.25">
      <c r="A14" s="5" t="s">
        <v>15</v>
      </c>
      <c r="B14" s="16">
        <v>0</v>
      </c>
      <c r="C14" s="17">
        <v>77.94</v>
      </c>
      <c r="D14" s="17">
        <v>317.88</v>
      </c>
      <c r="E14" s="18">
        <v>395.82</v>
      </c>
      <c r="F14" s="18">
        <v>131.94</v>
      </c>
      <c r="G14" s="12">
        <v>0.46715019028504162</v>
      </c>
      <c r="H14" s="33">
        <v>155.85531798479843</v>
      </c>
      <c r="I14" s="31">
        <v>344.14</v>
      </c>
      <c r="J14" s="35">
        <f t="shared" si="0"/>
        <v>499.99531798479842</v>
      </c>
    </row>
    <row r="15" spans="1:10" x14ac:dyDescent="0.25">
      <c r="A15" s="5" t="s">
        <v>16</v>
      </c>
      <c r="B15" s="16">
        <v>1989.4</v>
      </c>
      <c r="C15" s="17">
        <v>1667.89</v>
      </c>
      <c r="D15" s="17">
        <v>3221.34</v>
      </c>
      <c r="E15" s="18">
        <v>6878.63</v>
      </c>
      <c r="F15" s="18">
        <v>2292.8766666666666</v>
      </c>
      <c r="G15" s="12">
        <v>8.1182186685877316</v>
      </c>
      <c r="H15" s="33">
        <v>2708.481294400925</v>
      </c>
      <c r="I15" s="28"/>
      <c r="J15" s="35">
        <f t="shared" si="0"/>
        <v>2708.481294400925</v>
      </c>
    </row>
    <row r="16" spans="1:10" x14ac:dyDescent="0.25">
      <c r="A16" s="5" t="s">
        <v>17</v>
      </c>
      <c r="B16" s="16">
        <v>1780.91</v>
      </c>
      <c r="C16" s="17">
        <v>2477.77</v>
      </c>
      <c r="D16" s="17">
        <v>2521.4100000000003</v>
      </c>
      <c r="E16" s="18">
        <v>6780.09</v>
      </c>
      <c r="F16" s="18">
        <v>2260.0300000000002</v>
      </c>
      <c r="G16" s="12">
        <v>8.0019209076087829</v>
      </c>
      <c r="H16" s="33">
        <v>2669.6808724055181</v>
      </c>
      <c r="I16" s="28"/>
      <c r="J16" s="35">
        <f t="shared" si="0"/>
        <v>2669.6808724055181</v>
      </c>
    </row>
    <row r="17" spans="1:10" x14ac:dyDescent="0.25">
      <c r="A17" s="5" t="s">
        <v>18</v>
      </c>
      <c r="B17" s="16">
        <v>398.93</v>
      </c>
      <c r="C17" s="17">
        <v>93.65</v>
      </c>
      <c r="D17" s="17">
        <v>2200.89</v>
      </c>
      <c r="E17" s="18">
        <v>2693.47</v>
      </c>
      <c r="F17" s="18">
        <v>897.82333333333327</v>
      </c>
      <c r="G17" s="12">
        <v>3.1788566091330681</v>
      </c>
      <c r="H17" s="33">
        <v>1060.5619305050654</v>
      </c>
      <c r="I17" s="28"/>
      <c r="J17" s="35">
        <f t="shared" si="0"/>
        <v>1060.5619305050654</v>
      </c>
    </row>
    <row r="18" spans="1:10" x14ac:dyDescent="0.25">
      <c r="A18" s="5" t="s">
        <v>19</v>
      </c>
      <c r="B18" s="16">
        <v>5672</v>
      </c>
      <c r="C18" s="17">
        <v>2353.5700000000002</v>
      </c>
      <c r="D18" s="17">
        <v>8020.08</v>
      </c>
      <c r="E18" s="18">
        <v>16045.65</v>
      </c>
      <c r="F18" s="18">
        <v>5348.55</v>
      </c>
      <c r="G18" s="12">
        <v>18.93721502386736</v>
      </c>
      <c r="H18" s="33">
        <v>6318.023048412867</v>
      </c>
      <c r="I18" s="28"/>
      <c r="J18" s="35">
        <f t="shared" si="0"/>
        <v>6318.023048412867</v>
      </c>
    </row>
    <row r="19" spans="1:10" ht="15.75" thickBot="1" x14ac:dyDescent="0.3">
      <c r="A19" s="6"/>
      <c r="B19" s="19"/>
      <c r="C19" s="20"/>
      <c r="D19" s="20"/>
      <c r="E19" s="21"/>
      <c r="F19" s="21"/>
      <c r="G19" s="13"/>
      <c r="H19" s="25"/>
      <c r="I19" s="28"/>
      <c r="J19" s="36"/>
    </row>
    <row r="20" spans="1:10" ht="15.75" thickBot="1" x14ac:dyDescent="0.3">
      <c r="A20" s="7" t="s">
        <v>20</v>
      </c>
      <c r="B20" s="22">
        <v>28013.530000000002</v>
      </c>
      <c r="C20" s="23">
        <v>24614.83</v>
      </c>
      <c r="D20" s="23">
        <v>32102.42</v>
      </c>
      <c r="E20" s="24">
        <v>84730.78</v>
      </c>
      <c r="F20" s="24">
        <v>28243.593333333334</v>
      </c>
      <c r="G20" s="8">
        <v>99.999999999999972</v>
      </c>
      <c r="H20" s="26">
        <v>33363</v>
      </c>
      <c r="I20" s="30"/>
      <c r="J20" s="37">
        <f>SUM(J3:J19)</f>
        <v>34000.608669118825</v>
      </c>
    </row>
    <row r="21" spans="1:10" x14ac:dyDescent="0.25">
      <c r="J21" s="27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MARTIN RODRIGUEZ</dc:creator>
  <cp:lastModifiedBy>FERNANDO MARTIN RODRIGUEZ</cp:lastModifiedBy>
  <dcterms:created xsi:type="dcterms:W3CDTF">2014-06-02T18:05:45Z</dcterms:created>
  <dcterms:modified xsi:type="dcterms:W3CDTF">2014-06-02T18:12:02Z</dcterms:modified>
</cp:coreProperties>
</file>